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Результаты ЕГЭ\Пересдача 4 и 5  июля\"/>
    </mc:Choice>
  </mc:AlternateContent>
  <xr:revisionPtr revIDLastSave="0" documentId="13_ncr:1_{4541C932-07D4-443A-B5A8-8174208042DD}" xr6:coauthVersionLast="36" xr6:coauthVersionMax="36" xr10:uidLastSave="{00000000-0000-0000-0000-000000000000}"/>
  <bookViews>
    <workbookView xWindow="0" yWindow="0" windowWidth="28800" windowHeight="10410" xr2:uid="{9DC806F8-2E34-4854-9150-0ACEF77064EC}"/>
  </bookViews>
  <sheets>
    <sheet name="Общие данные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D4" i="2"/>
  <c r="E4" i="2"/>
  <c r="F4" i="2"/>
  <c r="G4" i="2"/>
  <c r="H4" i="2"/>
  <c r="I4" i="2"/>
  <c r="J4" i="2"/>
  <c r="K4" i="2"/>
  <c r="L4" i="2"/>
  <c r="M4" i="2"/>
  <c r="N4" i="2"/>
  <c r="O4" i="2"/>
  <c r="B4" i="2"/>
  <c r="E21" i="1" l="1"/>
  <c r="O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3" i="1"/>
  <c r="N2" i="1"/>
  <c r="I2" i="1"/>
  <c r="G2" i="1"/>
  <c r="E2" i="1"/>
  <c r="M2" i="1"/>
  <c r="L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3" i="1"/>
  <c r="K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" i="1"/>
  <c r="J2" i="1"/>
  <c r="F2" i="1"/>
  <c r="H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3" i="1"/>
  <c r="C2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3" i="1"/>
  <c r="D2" i="1"/>
  <c r="I32" i="2" l="1"/>
  <c r="I33" i="2"/>
  <c r="I31" i="2"/>
</calcChain>
</file>

<file path=xl/sharedStrings.xml><?xml version="1.0" encoding="utf-8"?>
<sst xmlns="http://schemas.openxmlformats.org/spreadsheetml/2006/main" count="130" uniqueCount="95">
  <si>
    <t>МСУ</t>
  </si>
  <si>
    <t>Количество подавших заявление, чел.</t>
  </si>
  <si>
    <t>Приморский край</t>
  </si>
  <si>
    <t>5 Владивосток ГО</t>
  </si>
  <si>
    <t>7 Находка ГО</t>
  </si>
  <si>
    <t>20 Надеждинский МР</t>
  </si>
  <si>
    <t>24 Чугуевский МО</t>
  </si>
  <si>
    <t>34 Шкотовский МО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</si>
  <si>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</si>
  <si>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</si>
  <si>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</si>
  <si>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</si>
  <si>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</si>
  <si>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</si>
  <si>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</si>
  <si>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</si>
  <si>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</si>
  <si>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Владивосток ГО</t>
  </si>
  <si>
    <t>Находка ГО</t>
  </si>
  <si>
    <t>Чугуевский МО</t>
  </si>
  <si>
    <t>Шкотовский МО</t>
  </si>
  <si>
    <t>Код МСУ</t>
  </si>
  <si>
    <t>Надеждинский МР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</si>
  <si>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</si>
  <si>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</si>
  <si>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</si>
  <si>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</si>
  <si>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Тестовый балл</t>
  </si>
  <si>
    <t>Общий итог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</si>
  <si>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</si>
  <si>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</si>
  <si>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</si>
  <si>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</si>
  <si>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</si>
  <si>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</si>
  <si>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>Уссурийск ГО</t>
  </si>
  <si>
    <t>10 Уссурийск ГО</t>
  </si>
  <si>
    <t>17 Михайловский МР</t>
  </si>
  <si>
    <t>30 Тернейский МО</t>
  </si>
  <si>
    <t>кол-во участников, не преодолевших минимальный порог в  основные сроки и в "президентские дни"</t>
  </si>
  <si>
    <t>кол-во участников, не преодолевших минимальный порог в  основные сроки и   в "президентские дни", Результат остался на прежнем уровне</t>
  </si>
  <si>
    <t>кол-во участников, не преодолевших минимальный порог в  основные сроки и   в "президентские дни", Результат повышен</t>
  </si>
  <si>
    <t>кол-во участников, не преодолевших минимальный порог в  основные сроки и   в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</si>
  <si>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 в "президентские дни"</t>
  </si>
  <si>
    <t>кол-во участников, из не преодолевших минимальный порог в  основные сроки, но преодолевших минимальный порог  в "президентские дни"
Результат повышен</t>
  </si>
  <si>
    <t>кол-во участников,  преодолевших минимальный порог в  основные сроки, но не преодолевших минимальный порог  в "президентские дни"</t>
  </si>
  <si>
    <t>кол-во участников, из преодолевших минимальный порог в  основные сроки, но не преодолевших порог 0 в "президентские дни"
Результат понижен</t>
  </si>
  <si>
    <t>кол-во участников,  преодолевших минимальный порог в  основные сроки и  в "президентские дни"</t>
  </si>
  <si>
    <t>кол-во участников, из преодолевших минимальный порог в  основные сроки и 0 в "президентские дни"
Результат на  том же уровне</t>
  </si>
  <si>
    <t>кол-во участников, из преодолевших минимальный порог в  основные сроки и 0 в "президентские дни"
Результат повышен</t>
  </si>
  <si>
    <t>кол-во участников, из преодолевших минимальный порог в  основные сроки и 0 в "президентские дни"
Результат понижен</t>
  </si>
  <si>
    <t>не преодолели минимальный порог ни в  основной день, ни  в "президентские дни"</t>
  </si>
  <si>
    <t>не преодолели минимальный порог в  основной день, но перодолели 0 в "президентские дни"</t>
  </si>
  <si>
    <t>преодолели порог в  основной день, но не преодолели 0 в "президентские дни"</t>
  </si>
  <si>
    <t>преодолели порог в основной день и 0 в "президентские дни"</t>
  </si>
  <si>
    <t>Арсеньевский ГО</t>
  </si>
  <si>
    <t>Лесозаводский ГО</t>
  </si>
  <si>
    <t>ГО Спасск-Дальний</t>
  </si>
  <si>
    <t>ГО ЗАТО Фокино</t>
  </si>
  <si>
    <t>Кировский МР</t>
  </si>
  <si>
    <t>Михайловский МР</t>
  </si>
  <si>
    <t>ГО Большой камень</t>
  </si>
  <si>
    <t>Октябрьский МО</t>
  </si>
  <si>
    <t>Тернейский МО</t>
  </si>
  <si>
    <t>Хасансккий МО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</si>
  <si>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</si>
  <si>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</si>
  <si>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</si>
  <si>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Данные по участникам, имеющим фактический результат за пересдачу в  "президенсткие дни" (ВТГ). Рассматривается минимальный порог - 36 баллов</t>
  </si>
  <si>
    <t xml:space="preserve">из них не преодолели минимальный порог в  основные сроки </t>
  </si>
  <si>
    <t>Дальнегорский МО</t>
  </si>
  <si>
    <t>МО г. Партизанск</t>
  </si>
  <si>
    <t>Кавалеровский МО</t>
  </si>
  <si>
    <t>Красноармейский МО</t>
  </si>
  <si>
    <t>Спасский МР</t>
  </si>
  <si>
    <t>Черниговский МО</t>
  </si>
  <si>
    <t>Пограничный  МО</t>
  </si>
  <si>
    <t>Ханкайский МО</t>
  </si>
  <si>
    <t>1 Артём ГО</t>
  </si>
  <si>
    <t>2 Арсеньевский ГО</t>
  </si>
  <si>
    <t>3 Дальнегорский МО</t>
  </si>
  <si>
    <t>6 Лесозаводский ГО</t>
  </si>
  <si>
    <t>8 МО г. Партизанск</t>
  </si>
  <si>
    <t>9 ГО Спасск-Дальний</t>
  </si>
  <si>
    <t>12 ГО ЗАТО Фокино</t>
  </si>
  <si>
    <t>13 Кавалеровский МО</t>
  </si>
  <si>
    <t>14 Красноармейский МО</t>
  </si>
  <si>
    <t>16 Кировский МР</t>
  </si>
  <si>
    <t>19 ГО Большой камень</t>
  </si>
  <si>
    <t>21 Октябрьский МО</t>
  </si>
  <si>
    <t>23 Спасский МР</t>
  </si>
  <si>
    <t>28 Черниговский МО</t>
  </si>
  <si>
    <t>31 Пограничный  МО</t>
  </si>
  <si>
    <t>32 Хасансккий МО</t>
  </si>
  <si>
    <t>33 Ханкайский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</si>
</sst>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theme="4" tint="0.79998168889431442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0" borderId="0" xfId="0" applyFont="1"/>
    <xf numFmtId="0" fontId="6" fillId="3" borderId="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4" xfId="0" applyBorder="1"/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0" fontId="3" fillId="7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2F2F2"/>
      <color rgb="FFCCFFCC"/>
      <color rgb="FFFFCCCC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данные'!$B$3:$B$25</c:f>
              <c:strCache>
                <c:ptCount val="23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МО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Спасский МР</c:v>
                </c:pt>
                <c:pt idx="18">
                  <c:v>Чугуевский МО</c:v>
                </c:pt>
                <c:pt idx="19">
                  <c:v>Черниговский МО</c:v>
                </c:pt>
                <c:pt idx="20">
                  <c:v>Тернейский МО</c:v>
                </c:pt>
                <c:pt idx="21">
                  <c:v>Пограничный  МО</c:v>
                </c:pt>
                <c:pt idx="22">
                  <c:v>Хасансккий МО</c:v>
                </c:pt>
              </c:strCache>
            </c:strRef>
          </c:cat>
          <c:val>
            <c:numRef>
              <c:f>'Общие данные'!$G$3:$G$25</c:f>
              <c:numCache>
                <c:formatCode>0</c:formatCode>
                <c:ptCount val="23"/>
                <c:pt idx="0">
                  <c:v>40</c:v>
                </c:pt>
                <c:pt idx="1">
                  <c:v>0</c:v>
                </c:pt>
                <c:pt idx="2">
                  <c:v>0</c:v>
                </c:pt>
                <c:pt idx="3">
                  <c:v>3.9473684210526314</c:v>
                </c:pt>
                <c:pt idx="4">
                  <c:v>0</c:v>
                </c:pt>
                <c:pt idx="5">
                  <c:v>6.25</c:v>
                </c:pt>
                <c:pt idx="6">
                  <c:v>50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66.666666666666657</c:v>
                </c:pt>
                <c:pt idx="20">
                  <c:v>33.333333333333329</c:v>
                </c:pt>
                <c:pt idx="21">
                  <c:v>0</c:v>
                </c:pt>
                <c:pt idx="2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данные'!$B$3:$B$25</c:f>
              <c:strCache>
                <c:ptCount val="23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МО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Спасский МР</c:v>
                </c:pt>
                <c:pt idx="18">
                  <c:v>Чугуевский МО</c:v>
                </c:pt>
                <c:pt idx="19">
                  <c:v>Черниговский МО</c:v>
                </c:pt>
                <c:pt idx="20">
                  <c:v>Тернейский МО</c:v>
                </c:pt>
                <c:pt idx="21">
                  <c:v>Пограничный  МО</c:v>
                </c:pt>
                <c:pt idx="22">
                  <c:v>Хасансккий МО</c:v>
                </c:pt>
              </c:strCache>
            </c:strRef>
          </c:cat>
          <c:val>
            <c:numRef>
              <c:f>'Общие данные'!$I$3:$I$25</c:f>
              <c:numCache>
                <c:formatCode>0</c:formatCode>
                <c:ptCount val="23"/>
                <c:pt idx="0">
                  <c:v>60</c:v>
                </c:pt>
                <c:pt idx="1">
                  <c:v>50</c:v>
                </c:pt>
                <c:pt idx="2">
                  <c:v>100</c:v>
                </c:pt>
                <c:pt idx="3">
                  <c:v>51.315789473684212</c:v>
                </c:pt>
                <c:pt idx="4">
                  <c:v>100</c:v>
                </c:pt>
                <c:pt idx="5">
                  <c:v>37.5</c:v>
                </c:pt>
                <c:pt idx="6">
                  <c:v>0</c:v>
                </c:pt>
                <c:pt idx="7">
                  <c:v>50</c:v>
                </c:pt>
                <c:pt idx="8">
                  <c:v>60</c:v>
                </c:pt>
                <c:pt idx="9">
                  <c:v>100</c:v>
                </c:pt>
                <c:pt idx="10">
                  <c:v>50</c:v>
                </c:pt>
                <c:pt idx="11">
                  <c:v>0</c:v>
                </c:pt>
                <c:pt idx="12">
                  <c:v>100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66.666666666666657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данные'!$B$3:$B$25</c:f>
              <c:strCache>
                <c:ptCount val="23"/>
                <c:pt idx="0">
                  <c:v>Артём ГО</c:v>
                </c:pt>
                <c:pt idx="1">
                  <c:v>Арсеньевский ГО</c:v>
                </c:pt>
                <c:pt idx="2">
                  <c:v>Дальнегорский МО</c:v>
                </c:pt>
                <c:pt idx="3">
                  <c:v>Владивосток ГО</c:v>
                </c:pt>
                <c:pt idx="4">
                  <c:v>Лесозаводский ГО</c:v>
                </c:pt>
                <c:pt idx="5">
                  <c:v>Находка ГО</c:v>
                </c:pt>
                <c:pt idx="6">
                  <c:v>МО г. Партизанск</c:v>
                </c:pt>
                <c:pt idx="7">
                  <c:v>ГО Спасск-Дальний</c:v>
                </c:pt>
                <c:pt idx="8">
                  <c:v>Уссурийск ГО</c:v>
                </c:pt>
                <c:pt idx="9">
                  <c:v>ГО ЗАТО Фокино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Кировский МР</c:v>
                </c:pt>
                <c:pt idx="13">
                  <c:v>Михайловский МР</c:v>
                </c:pt>
                <c:pt idx="14">
                  <c:v>ГО Большой камень</c:v>
                </c:pt>
                <c:pt idx="15">
                  <c:v>Надеждинский МР</c:v>
                </c:pt>
                <c:pt idx="16">
                  <c:v>Октябрьский МО</c:v>
                </c:pt>
                <c:pt idx="17">
                  <c:v>Спасский МР</c:v>
                </c:pt>
                <c:pt idx="18">
                  <c:v>Чугуевский МО</c:v>
                </c:pt>
                <c:pt idx="19">
                  <c:v>Черниговский МО</c:v>
                </c:pt>
                <c:pt idx="20">
                  <c:v>Тернейский МО</c:v>
                </c:pt>
                <c:pt idx="21">
                  <c:v>Пограничный  МО</c:v>
                </c:pt>
                <c:pt idx="22">
                  <c:v>Хасансккий МО</c:v>
                </c:pt>
              </c:strCache>
            </c:strRef>
          </c:cat>
          <c:val>
            <c:numRef>
              <c:f>'Общие данные'!$K$3:$K$25</c:f>
              <c:numCache>
                <c:formatCode>0</c:formatCode>
                <c:ptCount val="23"/>
                <c:pt idx="0">
                  <c:v>0</c:v>
                </c:pt>
                <c:pt idx="1">
                  <c:v>37.5</c:v>
                </c:pt>
                <c:pt idx="2">
                  <c:v>0</c:v>
                </c:pt>
                <c:pt idx="3">
                  <c:v>35.526315789473685</c:v>
                </c:pt>
                <c:pt idx="4">
                  <c:v>0</c:v>
                </c:pt>
                <c:pt idx="5">
                  <c:v>43.75</c:v>
                </c:pt>
                <c:pt idx="6">
                  <c:v>50</c:v>
                </c:pt>
                <c:pt idx="7">
                  <c:v>50</c:v>
                </c:pt>
                <c:pt idx="8">
                  <c:v>25</c:v>
                </c:pt>
                <c:pt idx="9">
                  <c:v>0</c:v>
                </c:pt>
                <c:pt idx="10">
                  <c:v>0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50</c:v>
                </c:pt>
                <c:pt idx="15">
                  <c:v>100</c:v>
                </c:pt>
                <c:pt idx="16">
                  <c:v>0</c:v>
                </c:pt>
                <c:pt idx="17">
                  <c:v>100</c:v>
                </c:pt>
                <c:pt idx="18">
                  <c:v>100</c:v>
                </c:pt>
                <c:pt idx="19">
                  <c:v>33.333333333333329</c:v>
                </c:pt>
                <c:pt idx="20">
                  <c:v>0</c:v>
                </c:pt>
                <c:pt idx="21">
                  <c:v>50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Арсеньевский ГО</c:v>
                </c:pt>
                <c:pt idx="2">
                  <c:v>3 Дальнегорский МО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16 Кировский МР</c:v>
                </c:pt>
                <c:pt idx="13">
                  <c:v>17 Михайловский МР</c:v>
                </c:pt>
                <c:pt idx="14">
                  <c:v>19 ГО Большой камень</c:v>
                </c:pt>
                <c:pt idx="15">
                  <c:v>20 Надеждинский МР</c:v>
                </c:pt>
                <c:pt idx="16">
                  <c:v>21 Октябрьский МО</c:v>
                </c:pt>
                <c:pt idx="17">
                  <c:v>23 Спасский МР</c:v>
                </c:pt>
                <c:pt idx="18">
                  <c:v>24 Чугуевский МО</c:v>
                </c:pt>
                <c:pt idx="19">
                  <c:v>28 Черниговский МО</c:v>
                </c:pt>
                <c:pt idx="20">
                  <c:v>30 Тернейский МО</c:v>
                </c:pt>
                <c:pt idx="21">
                  <c:v>31 Пограничный  МО</c:v>
                </c:pt>
              </c:strCache>
            </c:strRef>
          </c:cat>
          <c:val>
            <c:numRef>
              <c:f>'Сравнительный анализ'!$D$5:$D$26</c:f>
              <c:numCache>
                <c:formatCode>General</c:formatCode>
                <c:ptCount val="22"/>
                <c:pt idx="0">
                  <c:v>2</c:v>
                </c:pt>
                <c:pt idx="3">
                  <c:v>1</c:v>
                </c:pt>
                <c:pt idx="5">
                  <c:v>1</c:v>
                </c:pt>
                <c:pt idx="6">
                  <c:v>1</c:v>
                </c:pt>
                <c:pt idx="8">
                  <c:v>1</c:v>
                </c:pt>
                <c:pt idx="13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из не преодолевших минимальный порог в  основные сроки, но преодолевших минимальный порог  в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Арсеньевский ГО</c:v>
                </c:pt>
                <c:pt idx="2">
                  <c:v>3 Дальнегорский МО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16 Кировский МР</c:v>
                </c:pt>
                <c:pt idx="13">
                  <c:v>17 Михайловский МР</c:v>
                </c:pt>
                <c:pt idx="14">
                  <c:v>19 ГО Большой камень</c:v>
                </c:pt>
                <c:pt idx="15">
                  <c:v>20 Надеждинский МР</c:v>
                </c:pt>
                <c:pt idx="16">
                  <c:v>21 Октябрьский МО</c:v>
                </c:pt>
                <c:pt idx="17">
                  <c:v>23 Спасский МР</c:v>
                </c:pt>
                <c:pt idx="18">
                  <c:v>24 Чугуевский МО</c:v>
                </c:pt>
                <c:pt idx="19">
                  <c:v>28 Черниговский МО</c:v>
                </c:pt>
                <c:pt idx="20">
                  <c:v>30 Тернейский МО</c:v>
                </c:pt>
                <c:pt idx="21">
                  <c:v>31 Пограничный  МО</c:v>
                </c:pt>
              </c:strCache>
            </c:strRef>
          </c:cat>
          <c:val>
            <c:numRef>
              <c:f>'Сравнительный анализ'!$H$5:$H$26</c:f>
              <c:numCache>
                <c:formatCode>General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13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 в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Арсеньевский ГО</c:v>
                </c:pt>
                <c:pt idx="2">
                  <c:v>3 Дальнегорский МО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16 Кировский МР</c:v>
                </c:pt>
                <c:pt idx="13">
                  <c:v>17 Михайловский МР</c:v>
                </c:pt>
                <c:pt idx="14">
                  <c:v>19 ГО Большой камень</c:v>
                </c:pt>
                <c:pt idx="15">
                  <c:v>20 Надеждинский МР</c:v>
                </c:pt>
                <c:pt idx="16">
                  <c:v>21 Октябрьский МО</c:v>
                </c:pt>
                <c:pt idx="17">
                  <c:v>23 Спасский МР</c:v>
                </c:pt>
                <c:pt idx="18">
                  <c:v>24 Чугуевский МО</c:v>
                </c:pt>
                <c:pt idx="19">
                  <c:v>28 Черниговский МО</c:v>
                </c:pt>
                <c:pt idx="20">
                  <c:v>30 Тернейский МО</c:v>
                </c:pt>
                <c:pt idx="21">
                  <c:v>31 Пограничный  МО</c:v>
                </c:pt>
              </c:strCache>
            </c:strRef>
          </c:cat>
          <c:val>
            <c:numRef>
              <c:f>'Сравнительный анализ'!$J$5:$J$26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 в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Арсеньевский ГО</c:v>
                </c:pt>
                <c:pt idx="2">
                  <c:v>3 Дальнегорский МО</c:v>
                </c:pt>
                <c:pt idx="3">
                  <c:v>5 Владивосток ГО</c:v>
                </c:pt>
                <c:pt idx="4">
                  <c:v>6 Лесозаводский ГО</c:v>
                </c:pt>
                <c:pt idx="5">
                  <c:v>7 Находка ГО</c:v>
                </c:pt>
                <c:pt idx="6">
                  <c:v>8 МО г. Партизанск</c:v>
                </c:pt>
                <c:pt idx="7">
                  <c:v>9 ГО Спасск-Дальний</c:v>
                </c:pt>
                <c:pt idx="8">
                  <c:v>10 Уссурийск ГО</c:v>
                </c:pt>
                <c:pt idx="9">
                  <c:v>12 ГО ЗАТО Фокино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16 Кировский МР</c:v>
                </c:pt>
                <c:pt idx="13">
                  <c:v>17 Михайловский МР</c:v>
                </c:pt>
                <c:pt idx="14">
                  <c:v>19 ГО Большой камень</c:v>
                </c:pt>
                <c:pt idx="15">
                  <c:v>20 Надеждинский МР</c:v>
                </c:pt>
                <c:pt idx="16">
                  <c:v>21 Октябрьский МО</c:v>
                </c:pt>
                <c:pt idx="17">
                  <c:v>23 Спасский МР</c:v>
                </c:pt>
                <c:pt idx="18">
                  <c:v>24 Чугуевский МО</c:v>
                </c:pt>
                <c:pt idx="19">
                  <c:v>28 Черниговский МО</c:v>
                </c:pt>
                <c:pt idx="20">
                  <c:v>30 Тернейский МО</c:v>
                </c:pt>
                <c:pt idx="21">
                  <c:v>31 Пограничный  МО</c:v>
                </c:pt>
              </c:strCache>
            </c:strRef>
          </c:cat>
          <c:val>
            <c:numRef>
              <c:f>'Сравнительный анализ'!$L$5:$L$26</c:f>
              <c:numCache>
                <c:formatCode>General</c:formatCode>
                <c:ptCount val="22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60</c:v>
                </c:pt>
                <c:pt idx="4">
                  <c:v>1</c:v>
                </c:pt>
                <c:pt idx="5">
                  <c:v>11</c:v>
                </c:pt>
                <c:pt idx="6">
                  <c:v>1</c:v>
                </c:pt>
                <c:pt idx="7">
                  <c:v>2</c:v>
                </c:pt>
                <c:pt idx="8">
                  <c:v>14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217714</xdr:rowOff>
    </xdr:from>
    <xdr:to>
      <xdr:col>29</xdr:col>
      <xdr:colOff>0</xdr:colOff>
      <xdr:row>32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52827</xdr:colOff>
      <xdr:row>2</xdr:row>
      <xdr:rowOff>1780454</xdr:rowOff>
    </xdr:from>
    <xdr:to>
      <xdr:col>35</xdr:col>
      <xdr:colOff>12004</xdr:colOff>
      <xdr:row>37</xdr:row>
      <xdr:rowOff>94449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7"/>
  <sheetViews>
    <sheetView tabSelected="1" zoomScale="70" zoomScaleNormal="70" workbookViewId="0">
      <pane ySplit="1" topLeftCell="A11" activePane="bottomLeft" state="frozen"/>
      <selection pane="bottomLeft" activeCell="E2" sqref="E2:P2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7" t="s">
        <v>21</v>
      </c>
      <c r="B1" s="22" t="s">
        <v>0</v>
      </c>
      <c r="C1" s="22" t="s">
        <v>1</v>
      </c>
      <c r="D1" s="22" t="s">
        <v>29</v>
      </c>
      <c r="E1" s="22" t="s">
        <v>30</v>
      </c>
      <c r="F1" s="23" t="s">
        <v>15</v>
      </c>
      <c r="G1" s="23" t="s">
        <v>25</v>
      </c>
      <c r="H1" s="23" t="s">
        <v>23</v>
      </c>
      <c r="I1" s="23" t="s">
        <v>24</v>
      </c>
      <c r="J1" s="23" t="s">
        <v>14</v>
      </c>
      <c r="K1" s="23" t="s">
        <v>8</v>
      </c>
      <c r="L1" s="23" t="s">
        <v>13</v>
      </c>
      <c r="M1" s="23" t="s">
        <v>9</v>
      </c>
      <c r="N1" s="23" t="s">
        <v>10</v>
      </c>
      <c r="O1" s="23" t="s">
        <v>11</v>
      </c>
      <c r="P1" s="23" t="s">
        <v>12</v>
      </c>
      <c r="R1" s="4" t="s">
        <v>26</v>
      </c>
    </row>
    <row r="2" spans="1:18" ht="27" customHeight="1" x14ac:dyDescent="0.25">
      <c r="A2" s="24"/>
      <c r="B2" s="29" t="s">
        <v>2</v>
      </c>
      <c r="C2" s="30">
        <f>SUM(C3:C27)</f>
        <v>184</v>
      </c>
      <c r="D2" s="30">
        <f>SUM(D3:D27)</f>
        <v>164</v>
      </c>
      <c r="E2" s="31">
        <f>D2/C2*100</f>
        <v>89.130434782608688</v>
      </c>
      <c r="F2" s="32">
        <f>SUM(F3:F27)</f>
        <v>14</v>
      </c>
      <c r="G2" s="33">
        <f>F2/D2*100</f>
        <v>8.536585365853659</v>
      </c>
      <c r="H2" s="32">
        <f>SUM(H3:H27)</f>
        <v>79</v>
      </c>
      <c r="I2" s="33">
        <f>H2/D2*100</f>
        <v>48.170731707317074</v>
      </c>
      <c r="J2" s="32">
        <f>SUM(J3:J27)</f>
        <v>54</v>
      </c>
      <c r="K2" s="33">
        <f>J2/D2*100</f>
        <v>32.926829268292686</v>
      </c>
      <c r="L2" s="32">
        <f>SUM(L3:L27)</f>
        <v>16</v>
      </c>
      <c r="M2" s="33">
        <f>L2/D2*100</f>
        <v>9.7560975609756095</v>
      </c>
      <c r="N2" s="45">
        <f>SUM(N3:N27)</f>
        <v>1</v>
      </c>
      <c r="O2" s="33">
        <f>N2/D2*100</f>
        <v>0.6097560975609756</v>
      </c>
      <c r="P2" s="46">
        <v>56.451219512195124</v>
      </c>
      <c r="Q2" s="3"/>
    </row>
    <row r="3" spans="1:18" ht="27" customHeight="1" x14ac:dyDescent="0.25">
      <c r="A3" s="35">
        <v>1</v>
      </c>
      <c r="B3" s="34" t="s">
        <v>16</v>
      </c>
      <c r="C3" s="37">
        <v>5</v>
      </c>
      <c r="D3" s="35">
        <v>5</v>
      </c>
      <c r="E3" s="36">
        <f>D3/C3*100</f>
        <v>100</v>
      </c>
      <c r="F3" s="37">
        <v>2</v>
      </c>
      <c r="G3" s="38">
        <f>F3/D3*100</f>
        <v>40</v>
      </c>
      <c r="H3" s="37">
        <v>3</v>
      </c>
      <c r="I3" s="38">
        <f>H3/D3*100</f>
        <v>60</v>
      </c>
      <c r="J3" s="37">
        <v>0</v>
      </c>
      <c r="K3" s="38">
        <f>J3/D3*100</f>
        <v>0</v>
      </c>
      <c r="L3" s="37">
        <v>0</v>
      </c>
      <c r="M3" s="37">
        <f>L3/D3*100</f>
        <v>0</v>
      </c>
      <c r="N3" s="37">
        <v>0</v>
      </c>
      <c r="O3" s="37">
        <f>N3/D3*100</f>
        <v>0</v>
      </c>
      <c r="P3" s="43">
        <v>39</v>
      </c>
      <c r="Q3" s="3"/>
    </row>
    <row r="4" spans="1:18" ht="27" customHeight="1" x14ac:dyDescent="0.25">
      <c r="A4" s="35">
        <v>2</v>
      </c>
      <c r="B4" s="34" t="s">
        <v>55</v>
      </c>
      <c r="C4" s="37">
        <v>9</v>
      </c>
      <c r="D4" s="35">
        <v>8</v>
      </c>
      <c r="E4" s="36">
        <f t="shared" ref="E4:E27" si="0">D4/C4*100</f>
        <v>88.888888888888886</v>
      </c>
      <c r="F4" s="37">
        <v>0</v>
      </c>
      <c r="G4" s="38">
        <f t="shared" ref="G4:G27" si="1">F4/D4*100</f>
        <v>0</v>
      </c>
      <c r="H4" s="37">
        <v>4</v>
      </c>
      <c r="I4" s="38">
        <f t="shared" ref="I4:I27" si="2">H4/D4*100</f>
        <v>50</v>
      </c>
      <c r="J4" s="37">
        <v>3</v>
      </c>
      <c r="K4" s="38">
        <f t="shared" ref="K4:K27" si="3">J4/D4*100</f>
        <v>37.5</v>
      </c>
      <c r="L4" s="37">
        <v>1</v>
      </c>
      <c r="M4" s="37">
        <f t="shared" ref="M4:M27" si="4">L4/D4*100</f>
        <v>12.5</v>
      </c>
      <c r="N4" s="37">
        <v>0</v>
      </c>
      <c r="O4" s="37">
        <f t="shared" ref="O4:O27" si="5">N4/D4*100</f>
        <v>0</v>
      </c>
      <c r="P4" s="44">
        <v>61.75</v>
      </c>
      <c r="Q4" s="3"/>
    </row>
    <row r="5" spans="1:18" ht="27" customHeight="1" x14ac:dyDescent="0.25">
      <c r="A5" s="35">
        <v>3</v>
      </c>
      <c r="B5" s="34" t="s">
        <v>70</v>
      </c>
      <c r="C5" s="37">
        <v>3</v>
      </c>
      <c r="D5" s="35">
        <v>3</v>
      </c>
      <c r="E5" s="36">
        <f t="shared" si="0"/>
        <v>100</v>
      </c>
      <c r="F5" s="37">
        <v>0</v>
      </c>
      <c r="G5" s="38">
        <f t="shared" si="1"/>
        <v>0</v>
      </c>
      <c r="H5" s="37">
        <v>3</v>
      </c>
      <c r="I5" s="38">
        <f t="shared" si="2"/>
        <v>100</v>
      </c>
      <c r="J5" s="37">
        <v>0</v>
      </c>
      <c r="K5" s="38">
        <f t="shared" si="3"/>
        <v>0</v>
      </c>
      <c r="L5" s="37">
        <v>0</v>
      </c>
      <c r="M5" s="37">
        <f t="shared" si="4"/>
        <v>0</v>
      </c>
      <c r="N5" s="37">
        <v>0</v>
      </c>
      <c r="O5" s="37">
        <f t="shared" si="5"/>
        <v>0</v>
      </c>
      <c r="P5" s="44">
        <v>54.666666666666664</v>
      </c>
      <c r="Q5" s="3"/>
    </row>
    <row r="6" spans="1:18" ht="27" customHeight="1" x14ac:dyDescent="0.25">
      <c r="A6" s="35">
        <v>5</v>
      </c>
      <c r="B6" s="34" t="s">
        <v>17</v>
      </c>
      <c r="C6" s="37">
        <v>91</v>
      </c>
      <c r="D6" s="35">
        <v>76</v>
      </c>
      <c r="E6" s="36">
        <f t="shared" si="0"/>
        <v>83.516483516483518</v>
      </c>
      <c r="F6" s="37">
        <v>3</v>
      </c>
      <c r="G6" s="38">
        <f t="shared" si="1"/>
        <v>3.9473684210526314</v>
      </c>
      <c r="H6" s="37">
        <v>39</v>
      </c>
      <c r="I6" s="38">
        <f t="shared" si="2"/>
        <v>51.315789473684212</v>
      </c>
      <c r="J6" s="37">
        <v>27</v>
      </c>
      <c r="K6" s="38">
        <f t="shared" si="3"/>
        <v>35.526315789473685</v>
      </c>
      <c r="L6" s="37">
        <v>6</v>
      </c>
      <c r="M6" s="39">
        <f t="shared" si="4"/>
        <v>7.8947368421052628</v>
      </c>
      <c r="N6" s="37">
        <v>1</v>
      </c>
      <c r="O6" s="39">
        <f t="shared" si="5"/>
        <v>1.3157894736842104</v>
      </c>
      <c r="P6" s="44">
        <v>57.657894736842103</v>
      </c>
      <c r="Q6" s="3"/>
    </row>
    <row r="7" spans="1:18" ht="27" customHeight="1" x14ac:dyDescent="0.25">
      <c r="A7" s="35">
        <v>6</v>
      </c>
      <c r="B7" s="34" t="s">
        <v>56</v>
      </c>
      <c r="C7" s="37">
        <v>2</v>
      </c>
      <c r="D7" s="35">
        <v>2</v>
      </c>
      <c r="E7" s="36">
        <f t="shared" si="0"/>
        <v>100</v>
      </c>
      <c r="F7" s="37">
        <v>0</v>
      </c>
      <c r="G7" s="38">
        <f t="shared" si="1"/>
        <v>0</v>
      </c>
      <c r="H7" s="37">
        <v>2</v>
      </c>
      <c r="I7" s="38">
        <f t="shared" si="2"/>
        <v>100</v>
      </c>
      <c r="J7" s="37">
        <v>0</v>
      </c>
      <c r="K7" s="38">
        <f t="shared" si="3"/>
        <v>0</v>
      </c>
      <c r="L7" s="37">
        <v>0</v>
      </c>
      <c r="M7" s="37">
        <f t="shared" si="4"/>
        <v>0</v>
      </c>
      <c r="N7" s="37">
        <v>0</v>
      </c>
      <c r="O7" s="37">
        <f t="shared" si="5"/>
        <v>0</v>
      </c>
      <c r="P7" s="43">
        <v>37.5</v>
      </c>
      <c r="Q7" s="3"/>
    </row>
    <row r="8" spans="1:18" ht="27" customHeight="1" x14ac:dyDescent="0.25">
      <c r="A8" s="35">
        <v>7</v>
      </c>
      <c r="B8" s="34" t="s">
        <v>18</v>
      </c>
      <c r="C8" s="37">
        <v>17</v>
      </c>
      <c r="D8" s="35">
        <v>16</v>
      </c>
      <c r="E8" s="36">
        <f t="shared" si="0"/>
        <v>94.117647058823522</v>
      </c>
      <c r="F8" s="37">
        <v>1</v>
      </c>
      <c r="G8" s="38">
        <f t="shared" si="1"/>
        <v>6.25</v>
      </c>
      <c r="H8" s="37">
        <v>6</v>
      </c>
      <c r="I8" s="38">
        <f t="shared" si="2"/>
        <v>37.5</v>
      </c>
      <c r="J8" s="37">
        <v>7</v>
      </c>
      <c r="K8" s="38">
        <f t="shared" si="3"/>
        <v>43.75</v>
      </c>
      <c r="L8" s="37">
        <v>2</v>
      </c>
      <c r="M8" s="37">
        <f t="shared" si="4"/>
        <v>12.5</v>
      </c>
      <c r="N8" s="37">
        <v>0</v>
      </c>
      <c r="O8" s="37">
        <f t="shared" si="5"/>
        <v>0</v>
      </c>
      <c r="P8" s="43">
        <v>60</v>
      </c>
      <c r="Q8" s="3"/>
    </row>
    <row r="9" spans="1:18" ht="27" customHeight="1" x14ac:dyDescent="0.25">
      <c r="A9" s="35">
        <v>8</v>
      </c>
      <c r="B9" s="34" t="s">
        <v>71</v>
      </c>
      <c r="C9" s="37">
        <v>2</v>
      </c>
      <c r="D9" s="35">
        <v>2</v>
      </c>
      <c r="E9" s="36">
        <f t="shared" si="0"/>
        <v>100</v>
      </c>
      <c r="F9" s="37">
        <v>1</v>
      </c>
      <c r="G9" s="38">
        <f t="shared" si="1"/>
        <v>50</v>
      </c>
      <c r="H9" s="37">
        <v>0</v>
      </c>
      <c r="I9" s="38">
        <f t="shared" si="2"/>
        <v>0</v>
      </c>
      <c r="J9" s="37">
        <v>1</v>
      </c>
      <c r="K9" s="38">
        <f t="shared" si="3"/>
        <v>50</v>
      </c>
      <c r="L9" s="37">
        <v>0</v>
      </c>
      <c r="M9" s="37">
        <f t="shared" si="4"/>
        <v>0</v>
      </c>
      <c r="N9" s="37">
        <v>0</v>
      </c>
      <c r="O9" s="37">
        <f t="shared" si="5"/>
        <v>0</v>
      </c>
      <c r="P9" s="43">
        <v>51</v>
      </c>
      <c r="Q9" s="3"/>
    </row>
    <row r="10" spans="1:18" ht="27" customHeight="1" x14ac:dyDescent="0.25">
      <c r="A10" s="35">
        <v>9</v>
      </c>
      <c r="B10" s="34" t="s">
        <v>57</v>
      </c>
      <c r="C10" s="37">
        <v>2</v>
      </c>
      <c r="D10" s="35">
        <v>2</v>
      </c>
      <c r="E10" s="36">
        <f t="shared" si="0"/>
        <v>100</v>
      </c>
      <c r="F10" s="37">
        <v>0</v>
      </c>
      <c r="G10" s="38">
        <f t="shared" si="1"/>
        <v>0</v>
      </c>
      <c r="H10" s="37">
        <v>1</v>
      </c>
      <c r="I10" s="38">
        <f t="shared" si="2"/>
        <v>50</v>
      </c>
      <c r="J10" s="37">
        <v>1</v>
      </c>
      <c r="K10" s="38">
        <f t="shared" si="3"/>
        <v>50</v>
      </c>
      <c r="L10" s="37">
        <v>0</v>
      </c>
      <c r="M10" s="37">
        <f t="shared" si="4"/>
        <v>0</v>
      </c>
      <c r="N10" s="37">
        <v>0</v>
      </c>
      <c r="O10" s="37">
        <f t="shared" si="5"/>
        <v>0</v>
      </c>
      <c r="P10" s="43">
        <v>58</v>
      </c>
      <c r="Q10" s="3"/>
    </row>
    <row r="11" spans="1:18" ht="27" customHeight="1" x14ac:dyDescent="0.25">
      <c r="A11" s="35">
        <v>10</v>
      </c>
      <c r="B11" s="34" t="s">
        <v>35</v>
      </c>
      <c r="C11" s="37">
        <v>23</v>
      </c>
      <c r="D11" s="35">
        <v>20</v>
      </c>
      <c r="E11" s="36">
        <f t="shared" si="0"/>
        <v>86.956521739130437</v>
      </c>
      <c r="F11" s="37">
        <v>1</v>
      </c>
      <c r="G11" s="38">
        <f t="shared" si="1"/>
        <v>5</v>
      </c>
      <c r="H11" s="37">
        <v>12</v>
      </c>
      <c r="I11" s="38">
        <f t="shared" si="2"/>
        <v>60</v>
      </c>
      <c r="J11" s="37">
        <v>5</v>
      </c>
      <c r="K11" s="38">
        <f t="shared" si="3"/>
        <v>25</v>
      </c>
      <c r="L11" s="37">
        <v>2</v>
      </c>
      <c r="M11" s="37">
        <f t="shared" si="4"/>
        <v>10</v>
      </c>
      <c r="N11" s="37">
        <v>0</v>
      </c>
      <c r="O11" s="37">
        <f t="shared" si="5"/>
        <v>0</v>
      </c>
      <c r="P11" s="43">
        <v>54.85</v>
      </c>
      <c r="Q11" s="3"/>
    </row>
    <row r="12" spans="1:18" ht="27" customHeight="1" x14ac:dyDescent="0.25">
      <c r="A12" s="35">
        <v>12</v>
      </c>
      <c r="B12" s="34" t="s">
        <v>58</v>
      </c>
      <c r="C12" s="37">
        <v>3</v>
      </c>
      <c r="D12" s="35">
        <v>3</v>
      </c>
      <c r="E12" s="36">
        <f t="shared" si="0"/>
        <v>100</v>
      </c>
      <c r="F12" s="37">
        <v>0</v>
      </c>
      <c r="G12" s="38">
        <f t="shared" si="1"/>
        <v>0</v>
      </c>
      <c r="H12" s="37">
        <v>3</v>
      </c>
      <c r="I12" s="38">
        <f t="shared" si="2"/>
        <v>100</v>
      </c>
      <c r="J12" s="37">
        <v>0</v>
      </c>
      <c r="K12" s="38">
        <f t="shared" si="3"/>
        <v>0</v>
      </c>
      <c r="L12" s="37">
        <v>0</v>
      </c>
      <c r="M12" s="37">
        <f t="shared" si="4"/>
        <v>0</v>
      </c>
      <c r="N12" s="37">
        <v>0</v>
      </c>
      <c r="O12" s="37">
        <f t="shared" si="5"/>
        <v>0</v>
      </c>
      <c r="P12" s="44">
        <v>43.666666666666664</v>
      </c>
      <c r="Q12" s="3"/>
    </row>
    <row r="13" spans="1:18" ht="27" customHeight="1" x14ac:dyDescent="0.25">
      <c r="A13" s="35">
        <v>13</v>
      </c>
      <c r="B13" s="34" t="s">
        <v>72</v>
      </c>
      <c r="C13" s="37">
        <v>2</v>
      </c>
      <c r="D13" s="35">
        <v>2</v>
      </c>
      <c r="E13" s="36">
        <f t="shared" si="0"/>
        <v>100</v>
      </c>
      <c r="F13" s="37">
        <v>0</v>
      </c>
      <c r="G13" s="38">
        <f t="shared" si="1"/>
        <v>0</v>
      </c>
      <c r="H13" s="37">
        <v>1</v>
      </c>
      <c r="I13" s="38">
        <f t="shared" si="2"/>
        <v>50</v>
      </c>
      <c r="J13" s="37">
        <v>0</v>
      </c>
      <c r="K13" s="38">
        <f t="shared" si="3"/>
        <v>0</v>
      </c>
      <c r="L13" s="37">
        <v>1</v>
      </c>
      <c r="M13" s="37">
        <f t="shared" si="4"/>
        <v>50</v>
      </c>
      <c r="N13" s="37">
        <v>0</v>
      </c>
      <c r="O13" s="37">
        <f t="shared" si="5"/>
        <v>0</v>
      </c>
      <c r="P13" s="43">
        <v>69</v>
      </c>
      <c r="Q13" s="3"/>
    </row>
    <row r="14" spans="1:18" ht="27" customHeight="1" x14ac:dyDescent="0.25">
      <c r="A14" s="35">
        <v>14</v>
      </c>
      <c r="B14" s="34" t="s">
        <v>73</v>
      </c>
      <c r="C14" s="37">
        <v>2</v>
      </c>
      <c r="D14" s="35">
        <v>2</v>
      </c>
      <c r="E14" s="36">
        <f t="shared" si="0"/>
        <v>100</v>
      </c>
      <c r="F14" s="37">
        <v>0</v>
      </c>
      <c r="G14" s="38">
        <f t="shared" si="1"/>
        <v>0</v>
      </c>
      <c r="H14" s="37">
        <v>0</v>
      </c>
      <c r="I14" s="38">
        <f t="shared" si="2"/>
        <v>0</v>
      </c>
      <c r="J14" s="37">
        <v>2</v>
      </c>
      <c r="K14" s="38">
        <f t="shared" si="3"/>
        <v>100</v>
      </c>
      <c r="L14" s="37">
        <v>0</v>
      </c>
      <c r="M14" s="37">
        <f t="shared" si="4"/>
        <v>0</v>
      </c>
      <c r="N14" s="37">
        <v>0</v>
      </c>
      <c r="O14" s="37">
        <f t="shared" si="5"/>
        <v>0</v>
      </c>
      <c r="P14" s="43">
        <v>68.5</v>
      </c>
      <c r="Q14" s="3"/>
    </row>
    <row r="15" spans="1:18" ht="27" customHeight="1" x14ac:dyDescent="0.25">
      <c r="A15" s="35">
        <v>16</v>
      </c>
      <c r="B15" s="34" t="s">
        <v>59</v>
      </c>
      <c r="C15" s="37">
        <v>1</v>
      </c>
      <c r="D15" s="35">
        <v>1</v>
      </c>
      <c r="E15" s="36">
        <f t="shared" si="0"/>
        <v>100</v>
      </c>
      <c r="F15" s="37">
        <v>0</v>
      </c>
      <c r="G15" s="38">
        <f t="shared" si="1"/>
        <v>0</v>
      </c>
      <c r="H15" s="37">
        <v>1</v>
      </c>
      <c r="I15" s="38">
        <f t="shared" si="2"/>
        <v>100</v>
      </c>
      <c r="J15" s="37">
        <v>0</v>
      </c>
      <c r="K15" s="38">
        <f t="shared" si="3"/>
        <v>0</v>
      </c>
      <c r="L15" s="37">
        <v>0</v>
      </c>
      <c r="M15" s="37">
        <f t="shared" si="4"/>
        <v>0</v>
      </c>
      <c r="N15" s="37">
        <v>0</v>
      </c>
      <c r="O15" s="37">
        <f t="shared" si="5"/>
        <v>0</v>
      </c>
      <c r="P15" s="43">
        <v>43</v>
      </c>
      <c r="Q15" s="3"/>
    </row>
    <row r="16" spans="1:18" ht="27" customHeight="1" x14ac:dyDescent="0.25">
      <c r="A16" s="35">
        <v>17</v>
      </c>
      <c r="B16" s="34" t="s">
        <v>60</v>
      </c>
      <c r="C16" s="37">
        <v>1</v>
      </c>
      <c r="D16" s="35">
        <v>1</v>
      </c>
      <c r="E16" s="36">
        <f t="shared" si="0"/>
        <v>100</v>
      </c>
      <c r="F16" s="37">
        <v>1</v>
      </c>
      <c r="G16" s="38">
        <f t="shared" si="1"/>
        <v>100</v>
      </c>
      <c r="H16" s="37">
        <v>0</v>
      </c>
      <c r="I16" s="38">
        <f t="shared" si="2"/>
        <v>0</v>
      </c>
      <c r="J16" s="37">
        <v>0</v>
      </c>
      <c r="K16" s="38">
        <f t="shared" si="3"/>
        <v>0</v>
      </c>
      <c r="L16" s="37">
        <v>0</v>
      </c>
      <c r="M16" s="37">
        <f t="shared" si="4"/>
        <v>0</v>
      </c>
      <c r="N16" s="37">
        <v>0</v>
      </c>
      <c r="O16" s="37">
        <f t="shared" si="5"/>
        <v>0</v>
      </c>
      <c r="P16" s="43">
        <v>20</v>
      </c>
      <c r="Q16" s="3"/>
    </row>
    <row r="17" spans="1:17" ht="27" customHeight="1" x14ac:dyDescent="0.25">
      <c r="A17" s="35">
        <v>19</v>
      </c>
      <c r="B17" s="34" t="s">
        <v>61</v>
      </c>
      <c r="C17" s="37">
        <v>2</v>
      </c>
      <c r="D17" s="35">
        <v>2</v>
      </c>
      <c r="E17" s="36">
        <f t="shared" si="0"/>
        <v>100</v>
      </c>
      <c r="F17" s="37">
        <v>0</v>
      </c>
      <c r="G17" s="38">
        <f t="shared" si="1"/>
        <v>0</v>
      </c>
      <c r="H17" s="37">
        <v>0</v>
      </c>
      <c r="I17" s="38">
        <f t="shared" si="2"/>
        <v>0</v>
      </c>
      <c r="J17" s="37">
        <v>1</v>
      </c>
      <c r="K17" s="38">
        <f t="shared" si="3"/>
        <v>50</v>
      </c>
      <c r="L17" s="37">
        <v>1</v>
      </c>
      <c r="M17" s="37">
        <f t="shared" si="4"/>
        <v>50</v>
      </c>
      <c r="N17" s="37">
        <v>0</v>
      </c>
      <c r="O17" s="37">
        <f t="shared" si="5"/>
        <v>0</v>
      </c>
      <c r="P17" s="43">
        <v>76</v>
      </c>
      <c r="Q17" s="3"/>
    </row>
    <row r="18" spans="1:17" ht="27" customHeight="1" x14ac:dyDescent="0.25">
      <c r="A18" s="35">
        <v>20</v>
      </c>
      <c r="B18" s="34" t="s">
        <v>22</v>
      </c>
      <c r="C18" s="37">
        <v>1</v>
      </c>
      <c r="D18" s="35">
        <v>1</v>
      </c>
      <c r="E18" s="36">
        <f t="shared" si="0"/>
        <v>100</v>
      </c>
      <c r="F18" s="37">
        <v>0</v>
      </c>
      <c r="G18" s="38">
        <f t="shared" si="1"/>
        <v>0</v>
      </c>
      <c r="H18" s="37">
        <v>0</v>
      </c>
      <c r="I18" s="38">
        <f t="shared" si="2"/>
        <v>0</v>
      </c>
      <c r="J18" s="37">
        <v>1</v>
      </c>
      <c r="K18" s="38">
        <f t="shared" si="3"/>
        <v>100</v>
      </c>
      <c r="L18" s="37">
        <v>0</v>
      </c>
      <c r="M18" s="37">
        <f t="shared" si="4"/>
        <v>0</v>
      </c>
      <c r="N18" s="37">
        <v>0</v>
      </c>
      <c r="O18" s="37">
        <f t="shared" si="5"/>
        <v>0</v>
      </c>
      <c r="P18" s="43">
        <v>63</v>
      </c>
      <c r="Q18" s="3"/>
    </row>
    <row r="19" spans="1:17" ht="27" customHeight="1" x14ac:dyDescent="0.25">
      <c r="A19" s="35">
        <v>21</v>
      </c>
      <c r="B19" s="34" t="s">
        <v>62</v>
      </c>
      <c r="C19" s="37">
        <v>1</v>
      </c>
      <c r="D19" s="35">
        <v>1</v>
      </c>
      <c r="E19" s="36">
        <f t="shared" si="0"/>
        <v>100</v>
      </c>
      <c r="F19" s="37">
        <v>0</v>
      </c>
      <c r="G19" s="38">
        <f t="shared" si="1"/>
        <v>0</v>
      </c>
      <c r="H19" s="37">
        <v>1</v>
      </c>
      <c r="I19" s="38">
        <f t="shared" si="2"/>
        <v>100</v>
      </c>
      <c r="J19" s="37">
        <v>0</v>
      </c>
      <c r="K19" s="38">
        <f t="shared" si="3"/>
        <v>0</v>
      </c>
      <c r="L19" s="37">
        <v>0</v>
      </c>
      <c r="M19" s="37">
        <f t="shared" si="4"/>
        <v>0</v>
      </c>
      <c r="N19" s="37">
        <v>0</v>
      </c>
      <c r="O19" s="37">
        <f t="shared" si="5"/>
        <v>0</v>
      </c>
      <c r="P19" s="43">
        <v>40</v>
      </c>
      <c r="Q19" s="3"/>
    </row>
    <row r="20" spans="1:17" ht="27" customHeight="1" x14ac:dyDescent="0.25">
      <c r="A20" s="35">
        <v>23</v>
      </c>
      <c r="B20" s="34" t="s">
        <v>74</v>
      </c>
      <c r="C20" s="37">
        <v>2</v>
      </c>
      <c r="D20" s="35">
        <v>2</v>
      </c>
      <c r="E20" s="36">
        <f t="shared" si="0"/>
        <v>100</v>
      </c>
      <c r="F20" s="37">
        <v>0</v>
      </c>
      <c r="G20" s="38">
        <f t="shared" si="1"/>
        <v>0</v>
      </c>
      <c r="H20" s="37">
        <v>0</v>
      </c>
      <c r="I20" s="38">
        <f t="shared" si="2"/>
        <v>0</v>
      </c>
      <c r="J20" s="37">
        <v>2</v>
      </c>
      <c r="K20" s="38">
        <f t="shared" si="3"/>
        <v>100</v>
      </c>
      <c r="L20" s="37">
        <v>0</v>
      </c>
      <c r="M20" s="37">
        <f t="shared" si="4"/>
        <v>0</v>
      </c>
      <c r="N20" s="37">
        <v>0</v>
      </c>
      <c r="O20" s="37">
        <f t="shared" si="5"/>
        <v>0</v>
      </c>
      <c r="P20" s="43">
        <v>62.5</v>
      </c>
      <c r="Q20" s="3"/>
    </row>
    <row r="21" spans="1:17" ht="27" customHeight="1" x14ac:dyDescent="0.25">
      <c r="A21" s="35">
        <v>24</v>
      </c>
      <c r="B21" s="34" t="s">
        <v>19</v>
      </c>
      <c r="C21" s="37">
        <v>1</v>
      </c>
      <c r="D21" s="35">
        <v>1</v>
      </c>
      <c r="E21" s="36">
        <f>D21/C21*100</f>
        <v>100</v>
      </c>
      <c r="F21" s="37">
        <v>0</v>
      </c>
      <c r="G21" s="38">
        <f t="shared" si="1"/>
        <v>0</v>
      </c>
      <c r="H21" s="37">
        <v>0</v>
      </c>
      <c r="I21" s="38">
        <f t="shared" si="2"/>
        <v>0</v>
      </c>
      <c r="J21" s="37">
        <v>1</v>
      </c>
      <c r="K21" s="38">
        <f t="shared" si="3"/>
        <v>100</v>
      </c>
      <c r="L21" s="37">
        <v>0</v>
      </c>
      <c r="M21" s="37">
        <f t="shared" si="4"/>
        <v>0</v>
      </c>
      <c r="N21" s="37">
        <v>0</v>
      </c>
      <c r="O21" s="37">
        <f t="shared" si="5"/>
        <v>0</v>
      </c>
      <c r="P21" s="43">
        <v>70</v>
      </c>
      <c r="Q21" s="3"/>
    </row>
    <row r="22" spans="1:17" ht="27" customHeight="1" x14ac:dyDescent="0.25">
      <c r="A22" s="35">
        <v>28</v>
      </c>
      <c r="B22" s="34" t="s">
        <v>75</v>
      </c>
      <c r="C22" s="37">
        <v>3</v>
      </c>
      <c r="D22" s="35">
        <v>3</v>
      </c>
      <c r="E22" s="36">
        <f t="shared" si="0"/>
        <v>100</v>
      </c>
      <c r="F22" s="37">
        <v>2</v>
      </c>
      <c r="G22" s="38">
        <f t="shared" si="1"/>
        <v>66.666666666666657</v>
      </c>
      <c r="H22" s="37">
        <v>0</v>
      </c>
      <c r="I22" s="38">
        <f t="shared" si="2"/>
        <v>0</v>
      </c>
      <c r="J22" s="37">
        <v>1</v>
      </c>
      <c r="K22" s="38">
        <f t="shared" si="3"/>
        <v>33.333333333333329</v>
      </c>
      <c r="L22" s="37">
        <v>0</v>
      </c>
      <c r="M22" s="37">
        <f t="shared" si="4"/>
        <v>0</v>
      </c>
      <c r="N22" s="37">
        <v>0</v>
      </c>
      <c r="O22" s="37">
        <f t="shared" si="5"/>
        <v>0</v>
      </c>
      <c r="P22" s="44">
        <v>43.333333333333336</v>
      </c>
      <c r="Q22" s="3"/>
    </row>
    <row r="23" spans="1:17" ht="27" customHeight="1" x14ac:dyDescent="0.25">
      <c r="A23" s="35">
        <v>30</v>
      </c>
      <c r="B23" s="34" t="s">
        <v>63</v>
      </c>
      <c r="C23" s="37">
        <v>3</v>
      </c>
      <c r="D23" s="35">
        <v>3</v>
      </c>
      <c r="E23" s="36">
        <f t="shared" si="0"/>
        <v>100</v>
      </c>
      <c r="F23" s="37">
        <v>1</v>
      </c>
      <c r="G23" s="38">
        <f t="shared" si="1"/>
        <v>33.333333333333329</v>
      </c>
      <c r="H23" s="37">
        <v>2</v>
      </c>
      <c r="I23" s="38">
        <f t="shared" si="2"/>
        <v>66.666666666666657</v>
      </c>
      <c r="J23" s="37">
        <v>0</v>
      </c>
      <c r="K23" s="38">
        <f t="shared" si="3"/>
        <v>0</v>
      </c>
      <c r="L23" s="37">
        <v>0</v>
      </c>
      <c r="M23" s="37">
        <f t="shared" si="4"/>
        <v>0</v>
      </c>
      <c r="N23" s="37">
        <v>0</v>
      </c>
      <c r="O23" s="37">
        <f t="shared" si="5"/>
        <v>0</v>
      </c>
      <c r="P23" s="44">
        <v>45.333333333333336</v>
      </c>
      <c r="Q23" s="3"/>
    </row>
    <row r="24" spans="1:17" ht="27" customHeight="1" x14ac:dyDescent="0.25">
      <c r="A24" s="35">
        <v>31</v>
      </c>
      <c r="B24" s="34" t="s">
        <v>76</v>
      </c>
      <c r="C24" s="37">
        <v>2</v>
      </c>
      <c r="D24" s="35">
        <v>2</v>
      </c>
      <c r="E24" s="36">
        <f t="shared" si="0"/>
        <v>100</v>
      </c>
      <c r="F24" s="37">
        <v>0</v>
      </c>
      <c r="G24" s="38">
        <f t="shared" si="1"/>
        <v>0</v>
      </c>
      <c r="H24" s="37">
        <v>0</v>
      </c>
      <c r="I24" s="38">
        <f t="shared" si="2"/>
        <v>0</v>
      </c>
      <c r="J24" s="37">
        <v>1</v>
      </c>
      <c r="K24" s="38">
        <f t="shared" si="3"/>
        <v>50</v>
      </c>
      <c r="L24" s="37">
        <v>1</v>
      </c>
      <c r="M24" s="37">
        <f t="shared" si="4"/>
        <v>50</v>
      </c>
      <c r="N24" s="37">
        <v>0</v>
      </c>
      <c r="O24" s="37">
        <f t="shared" si="5"/>
        <v>0</v>
      </c>
      <c r="P24" s="43">
        <v>72</v>
      </c>
      <c r="Q24" s="3"/>
    </row>
    <row r="25" spans="1:17" ht="27" customHeight="1" x14ac:dyDescent="0.25">
      <c r="A25" s="35">
        <v>32</v>
      </c>
      <c r="B25" s="34" t="s">
        <v>64</v>
      </c>
      <c r="C25" s="37">
        <v>4</v>
      </c>
      <c r="D25" s="35">
        <v>4</v>
      </c>
      <c r="E25" s="36">
        <f t="shared" si="0"/>
        <v>100</v>
      </c>
      <c r="F25" s="37">
        <v>2</v>
      </c>
      <c r="G25" s="38">
        <f t="shared" si="1"/>
        <v>50</v>
      </c>
      <c r="H25" s="37">
        <v>0</v>
      </c>
      <c r="I25" s="38">
        <f t="shared" si="2"/>
        <v>0</v>
      </c>
      <c r="J25" s="37">
        <v>1</v>
      </c>
      <c r="K25" s="38">
        <f t="shared" si="3"/>
        <v>25</v>
      </c>
      <c r="L25" s="37">
        <v>1</v>
      </c>
      <c r="M25" s="37">
        <f t="shared" si="4"/>
        <v>25</v>
      </c>
      <c r="N25" s="37">
        <v>0</v>
      </c>
      <c r="O25" s="37">
        <f t="shared" si="5"/>
        <v>0</v>
      </c>
      <c r="P25" s="43">
        <v>53.25</v>
      </c>
      <c r="Q25" s="3"/>
    </row>
    <row r="26" spans="1:17" ht="27" customHeight="1" x14ac:dyDescent="0.25">
      <c r="A26" s="35">
        <v>33</v>
      </c>
      <c r="B26" s="34" t="s">
        <v>77</v>
      </c>
      <c r="C26" s="37">
        <v>1</v>
      </c>
      <c r="D26" s="35">
        <v>1</v>
      </c>
      <c r="E26" s="36">
        <f t="shared" si="0"/>
        <v>100</v>
      </c>
      <c r="F26" s="37">
        <v>0</v>
      </c>
      <c r="G26" s="38">
        <f t="shared" si="1"/>
        <v>0</v>
      </c>
      <c r="H26" s="37">
        <v>0</v>
      </c>
      <c r="I26" s="38">
        <f t="shared" si="2"/>
        <v>0</v>
      </c>
      <c r="J26" s="37">
        <v>0</v>
      </c>
      <c r="K26" s="38">
        <f t="shared" si="3"/>
        <v>0</v>
      </c>
      <c r="L26" s="37">
        <v>1</v>
      </c>
      <c r="M26" s="37">
        <f t="shared" si="4"/>
        <v>100</v>
      </c>
      <c r="N26" s="37">
        <v>0</v>
      </c>
      <c r="O26" s="37">
        <f t="shared" si="5"/>
        <v>0</v>
      </c>
      <c r="P26" s="43">
        <v>83</v>
      </c>
      <c r="Q26" s="3"/>
    </row>
    <row r="27" spans="1:17" ht="27" customHeight="1" x14ac:dyDescent="0.25">
      <c r="A27" s="37">
        <v>34</v>
      </c>
      <c r="B27" s="40" t="s">
        <v>20</v>
      </c>
      <c r="C27" s="37">
        <v>1</v>
      </c>
      <c r="D27" s="37">
        <v>1</v>
      </c>
      <c r="E27" s="36">
        <f t="shared" si="0"/>
        <v>100</v>
      </c>
      <c r="F27" s="37">
        <v>0</v>
      </c>
      <c r="G27" s="38">
        <f t="shared" si="1"/>
        <v>0</v>
      </c>
      <c r="H27" s="37">
        <v>1</v>
      </c>
      <c r="I27" s="38">
        <f t="shared" si="2"/>
        <v>100</v>
      </c>
      <c r="J27" s="37">
        <v>0</v>
      </c>
      <c r="K27" s="38">
        <f t="shared" si="3"/>
        <v>0</v>
      </c>
      <c r="L27" s="37">
        <v>0</v>
      </c>
      <c r="M27" s="37">
        <f t="shared" si="4"/>
        <v>0</v>
      </c>
      <c r="N27" s="37">
        <v>0</v>
      </c>
      <c r="O27" s="37">
        <f t="shared" si="5"/>
        <v>0</v>
      </c>
      <c r="P27" s="43">
        <v>48</v>
      </c>
    </row>
  </sheetData>
  <pageMargins left="0.7" right="0.7" top="0.75" bottom="0.75" header="0.3" footer="0.3"/>
  <pageSetup paperSize="9" orientation="portrait" r:id="rId1"/>
  <ignoredErrors>
    <ignoredError sqref="E2:P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Q37"/>
  <sheetViews>
    <sheetView zoomScale="70" zoomScaleNormal="70" workbookViewId="0">
      <selection activeCell="A3" sqref="A3:A27"/>
    </sheetView>
  </sheetViews>
  <sheetFormatPr defaultRowHeight="15" x14ac:dyDescent="0.25"/>
  <cols>
    <col min="1" max="1" width="36.7109375" customWidth="1"/>
    <col min="2" max="41" width="8.140625" customWidth="1"/>
    <col min="43" max="43" width="15.28515625" bestFit="1" customWidth="1"/>
  </cols>
  <sheetData>
    <row r="1" spans="1:43" ht="21" x14ac:dyDescent="0.25">
      <c r="A1" s="25"/>
      <c r="B1" s="64" t="s">
        <v>27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5"/>
      <c r="AE1" s="20"/>
      <c r="AM1" s="41" t="s">
        <v>26</v>
      </c>
    </row>
    <row r="2" spans="1:43" ht="18.75" x14ac:dyDescent="0.25">
      <c r="A2" s="48" t="s">
        <v>21</v>
      </c>
      <c r="B2" s="49">
        <v>17</v>
      </c>
      <c r="C2" s="49">
        <v>20</v>
      </c>
      <c r="D2" s="49">
        <v>24</v>
      </c>
      <c r="E2" s="49">
        <v>27</v>
      </c>
      <c r="F2" s="49">
        <v>29</v>
      </c>
      <c r="G2" s="49">
        <v>32</v>
      </c>
      <c r="H2" s="49">
        <v>34</v>
      </c>
      <c r="I2" s="49">
        <v>36</v>
      </c>
      <c r="J2" s="49">
        <v>37</v>
      </c>
      <c r="K2" s="49">
        <v>39</v>
      </c>
      <c r="L2" s="49">
        <v>40</v>
      </c>
      <c r="M2" s="49">
        <v>42</v>
      </c>
      <c r="N2" s="49">
        <v>43</v>
      </c>
      <c r="O2" s="49">
        <v>45</v>
      </c>
      <c r="P2" s="49">
        <v>46</v>
      </c>
      <c r="Q2" s="49">
        <v>48</v>
      </c>
      <c r="R2" s="49">
        <v>49</v>
      </c>
      <c r="S2" s="49">
        <v>51</v>
      </c>
      <c r="T2" s="49">
        <v>52</v>
      </c>
      <c r="U2" s="49">
        <v>54</v>
      </c>
      <c r="V2" s="49">
        <v>55</v>
      </c>
      <c r="W2" s="49">
        <v>57</v>
      </c>
      <c r="X2" s="49">
        <v>58</v>
      </c>
      <c r="Y2" s="49">
        <v>60</v>
      </c>
      <c r="Z2" s="49">
        <v>61</v>
      </c>
      <c r="AA2" s="49">
        <v>63</v>
      </c>
      <c r="AB2" s="49">
        <v>64</v>
      </c>
      <c r="AC2" s="49">
        <v>66</v>
      </c>
      <c r="AD2" s="49">
        <v>67</v>
      </c>
      <c r="AE2" s="49">
        <v>69</v>
      </c>
      <c r="AF2" s="49">
        <v>70</v>
      </c>
      <c r="AG2" s="49">
        <v>72</v>
      </c>
      <c r="AH2" s="49">
        <v>73</v>
      </c>
      <c r="AI2" s="49">
        <v>75</v>
      </c>
      <c r="AJ2" s="49">
        <v>78</v>
      </c>
      <c r="AK2" s="49">
        <v>81</v>
      </c>
      <c r="AL2" s="49">
        <v>83</v>
      </c>
      <c r="AM2" s="49">
        <v>86</v>
      </c>
      <c r="AN2" s="49">
        <v>91</v>
      </c>
      <c r="AO2" s="49">
        <v>94</v>
      </c>
      <c r="AP2" s="49">
        <v>100</v>
      </c>
      <c r="AQ2" s="48" t="s">
        <v>28</v>
      </c>
    </row>
    <row r="3" spans="1:43" ht="21.75" customHeight="1" x14ac:dyDescent="0.25">
      <c r="A3" s="48" t="s">
        <v>78</v>
      </c>
      <c r="B3" s="52"/>
      <c r="C3" s="52"/>
      <c r="D3" s="52"/>
      <c r="E3" s="52">
        <v>1</v>
      </c>
      <c r="F3" s="52"/>
      <c r="G3" s="52">
        <v>1</v>
      </c>
      <c r="H3" s="52"/>
      <c r="I3" s="53"/>
      <c r="J3" s="53"/>
      <c r="K3" s="53">
        <v>1</v>
      </c>
      <c r="L3" s="53"/>
      <c r="M3" s="53"/>
      <c r="N3" s="53"/>
      <c r="O3" s="53"/>
      <c r="P3" s="53"/>
      <c r="Q3" s="53">
        <v>1</v>
      </c>
      <c r="R3" s="53">
        <v>1</v>
      </c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0">
        <v>5</v>
      </c>
    </row>
    <row r="4" spans="1:43" ht="21.75" customHeight="1" x14ac:dyDescent="0.25">
      <c r="A4" s="48" t="s">
        <v>79</v>
      </c>
      <c r="B4" s="52"/>
      <c r="C4" s="52"/>
      <c r="D4" s="52"/>
      <c r="E4" s="52"/>
      <c r="F4" s="52"/>
      <c r="G4" s="52"/>
      <c r="H4" s="52"/>
      <c r="I4" s="53"/>
      <c r="J4" s="53"/>
      <c r="K4" s="53"/>
      <c r="L4" s="53"/>
      <c r="M4" s="53"/>
      <c r="N4" s="53">
        <v>1</v>
      </c>
      <c r="O4" s="53"/>
      <c r="P4" s="53"/>
      <c r="Q4" s="53"/>
      <c r="R4" s="53"/>
      <c r="S4" s="53"/>
      <c r="T4" s="53"/>
      <c r="U4" s="53">
        <v>1</v>
      </c>
      <c r="V4" s="53">
        <v>1</v>
      </c>
      <c r="W4" s="53">
        <v>1</v>
      </c>
      <c r="X4" s="53"/>
      <c r="Y4" s="53"/>
      <c r="Z4" s="53"/>
      <c r="AA4" s="53"/>
      <c r="AB4" s="53">
        <v>1</v>
      </c>
      <c r="AC4" s="53">
        <v>1</v>
      </c>
      <c r="AD4" s="53"/>
      <c r="AE4" s="53"/>
      <c r="AF4" s="53"/>
      <c r="AG4" s="53">
        <v>1</v>
      </c>
      <c r="AH4" s="53"/>
      <c r="AI4" s="53"/>
      <c r="AJ4" s="53"/>
      <c r="AK4" s="53"/>
      <c r="AL4" s="53">
        <v>1</v>
      </c>
      <c r="AM4" s="53"/>
      <c r="AN4" s="53"/>
      <c r="AO4" s="53"/>
      <c r="AP4" s="53"/>
      <c r="AQ4" s="50">
        <v>8</v>
      </c>
    </row>
    <row r="5" spans="1:43" ht="21.75" customHeight="1" x14ac:dyDescent="0.25">
      <c r="A5" s="48" t="s">
        <v>80</v>
      </c>
      <c r="B5" s="52"/>
      <c r="C5" s="52"/>
      <c r="D5" s="52"/>
      <c r="E5" s="52"/>
      <c r="F5" s="52"/>
      <c r="G5" s="52"/>
      <c r="H5" s="52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>
        <v>1</v>
      </c>
      <c r="V5" s="53">
        <v>2</v>
      </c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0">
        <v>3</v>
      </c>
    </row>
    <row r="6" spans="1:43" ht="21.75" customHeight="1" x14ac:dyDescent="0.25">
      <c r="A6" s="48" t="s">
        <v>3</v>
      </c>
      <c r="B6" s="52"/>
      <c r="C6" s="52"/>
      <c r="D6" s="52"/>
      <c r="E6" s="52"/>
      <c r="F6" s="52">
        <v>2</v>
      </c>
      <c r="G6" s="52"/>
      <c r="H6" s="52">
        <v>1</v>
      </c>
      <c r="I6" s="53">
        <v>2</v>
      </c>
      <c r="J6" s="53">
        <v>4</v>
      </c>
      <c r="K6" s="53">
        <v>3</v>
      </c>
      <c r="L6" s="53">
        <v>3</v>
      </c>
      <c r="M6" s="53">
        <v>3</v>
      </c>
      <c r="N6" s="53">
        <v>3</v>
      </c>
      <c r="O6" s="53">
        <v>3</v>
      </c>
      <c r="P6" s="53">
        <v>3</v>
      </c>
      <c r="Q6" s="53">
        <v>2</v>
      </c>
      <c r="R6" s="53"/>
      <c r="S6" s="53">
        <v>2</v>
      </c>
      <c r="T6" s="53">
        <v>2</v>
      </c>
      <c r="U6" s="53"/>
      <c r="V6" s="53">
        <v>5</v>
      </c>
      <c r="W6" s="53">
        <v>2</v>
      </c>
      <c r="X6" s="53"/>
      <c r="Y6" s="53">
        <v>2</v>
      </c>
      <c r="Z6" s="53">
        <v>2</v>
      </c>
      <c r="AA6" s="53">
        <v>4</v>
      </c>
      <c r="AB6" s="53">
        <v>2</v>
      </c>
      <c r="AC6" s="53"/>
      <c r="AD6" s="53">
        <v>3</v>
      </c>
      <c r="AE6" s="53">
        <v>3</v>
      </c>
      <c r="AF6" s="53">
        <v>2</v>
      </c>
      <c r="AG6" s="53">
        <v>3</v>
      </c>
      <c r="AH6" s="53">
        <v>2</v>
      </c>
      <c r="AI6" s="53">
        <v>4</v>
      </c>
      <c r="AJ6" s="53">
        <v>2</v>
      </c>
      <c r="AK6" s="53">
        <v>1</v>
      </c>
      <c r="AL6" s="53">
        <v>1</v>
      </c>
      <c r="AM6" s="53">
        <v>1</v>
      </c>
      <c r="AN6" s="53">
        <v>2</v>
      </c>
      <c r="AO6" s="53">
        <v>1</v>
      </c>
      <c r="AP6" s="53">
        <v>1</v>
      </c>
      <c r="AQ6" s="50">
        <v>76</v>
      </c>
    </row>
    <row r="7" spans="1:43" ht="21.75" customHeight="1" x14ac:dyDescent="0.25">
      <c r="A7" s="48" t="s">
        <v>81</v>
      </c>
      <c r="B7" s="52"/>
      <c r="C7" s="52"/>
      <c r="D7" s="52"/>
      <c r="E7" s="52"/>
      <c r="F7" s="52"/>
      <c r="G7" s="52"/>
      <c r="H7" s="52"/>
      <c r="I7" s="53">
        <v>1</v>
      </c>
      <c r="J7" s="53"/>
      <c r="K7" s="53">
        <v>1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0">
        <v>2</v>
      </c>
    </row>
    <row r="8" spans="1:43" ht="21.75" customHeight="1" x14ac:dyDescent="0.25">
      <c r="A8" s="48" t="s">
        <v>4</v>
      </c>
      <c r="B8" s="52"/>
      <c r="C8" s="52"/>
      <c r="D8" s="52"/>
      <c r="E8" s="52"/>
      <c r="F8" s="52"/>
      <c r="G8" s="52">
        <v>1</v>
      </c>
      <c r="H8" s="52"/>
      <c r="I8" s="53"/>
      <c r="J8" s="53"/>
      <c r="K8" s="53">
        <v>1</v>
      </c>
      <c r="L8" s="53"/>
      <c r="M8" s="53">
        <v>2</v>
      </c>
      <c r="N8" s="53"/>
      <c r="O8" s="53">
        <v>1</v>
      </c>
      <c r="P8" s="53"/>
      <c r="Q8" s="53"/>
      <c r="R8" s="53"/>
      <c r="S8" s="53"/>
      <c r="T8" s="53"/>
      <c r="U8" s="53">
        <v>1</v>
      </c>
      <c r="V8" s="53"/>
      <c r="W8" s="53"/>
      <c r="X8" s="53">
        <v>1</v>
      </c>
      <c r="Y8" s="53"/>
      <c r="Z8" s="53">
        <v>1</v>
      </c>
      <c r="AA8" s="53"/>
      <c r="AB8" s="53">
        <v>2</v>
      </c>
      <c r="AC8" s="53"/>
      <c r="AD8" s="53">
        <v>1</v>
      </c>
      <c r="AE8" s="53"/>
      <c r="AF8" s="53"/>
      <c r="AG8" s="53">
        <v>1</v>
      </c>
      <c r="AH8" s="53">
        <v>1</v>
      </c>
      <c r="AI8" s="53"/>
      <c r="AJ8" s="53">
        <v>1</v>
      </c>
      <c r="AK8" s="53"/>
      <c r="AL8" s="53">
        <v>1</v>
      </c>
      <c r="AM8" s="53">
        <v>1</v>
      </c>
      <c r="AN8" s="53"/>
      <c r="AO8" s="53"/>
      <c r="AP8" s="53"/>
      <c r="AQ8" s="50">
        <v>16</v>
      </c>
    </row>
    <row r="9" spans="1:43" ht="21.75" customHeight="1" x14ac:dyDescent="0.25">
      <c r="A9" s="48" t="s">
        <v>82</v>
      </c>
      <c r="B9" s="52"/>
      <c r="C9" s="52"/>
      <c r="D9" s="52">
        <v>1</v>
      </c>
      <c r="E9" s="52"/>
      <c r="F9" s="52"/>
      <c r="G9" s="52"/>
      <c r="H9" s="52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>
        <v>1</v>
      </c>
      <c r="AK9" s="53"/>
      <c r="AL9" s="53"/>
      <c r="AM9" s="53"/>
      <c r="AN9" s="53"/>
      <c r="AO9" s="53"/>
      <c r="AP9" s="53"/>
      <c r="AQ9" s="50">
        <v>2</v>
      </c>
    </row>
    <row r="10" spans="1:43" ht="21.75" customHeight="1" x14ac:dyDescent="0.25">
      <c r="A10" s="48" t="s">
        <v>83</v>
      </c>
      <c r="B10" s="52"/>
      <c r="C10" s="52"/>
      <c r="D10" s="52"/>
      <c r="E10" s="52"/>
      <c r="F10" s="52"/>
      <c r="G10" s="52"/>
      <c r="H10" s="52"/>
      <c r="I10" s="53"/>
      <c r="J10" s="53"/>
      <c r="K10" s="53"/>
      <c r="L10" s="53"/>
      <c r="M10" s="53"/>
      <c r="N10" s="53"/>
      <c r="O10" s="53"/>
      <c r="P10" s="53">
        <v>1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>
        <v>1</v>
      </c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0">
        <v>2</v>
      </c>
    </row>
    <row r="11" spans="1:43" ht="21.75" customHeight="1" x14ac:dyDescent="0.25">
      <c r="A11" s="48" t="s">
        <v>36</v>
      </c>
      <c r="B11" s="52">
        <v>1</v>
      </c>
      <c r="C11" s="52"/>
      <c r="D11" s="52"/>
      <c r="E11" s="52"/>
      <c r="F11" s="52"/>
      <c r="G11" s="52"/>
      <c r="H11" s="52"/>
      <c r="I11" s="53">
        <v>1</v>
      </c>
      <c r="J11" s="53"/>
      <c r="K11" s="53"/>
      <c r="L11" s="53">
        <v>1</v>
      </c>
      <c r="M11" s="53">
        <v>1</v>
      </c>
      <c r="N11" s="53"/>
      <c r="O11" s="53">
        <v>2</v>
      </c>
      <c r="P11" s="53"/>
      <c r="Q11" s="53">
        <v>1</v>
      </c>
      <c r="R11" s="53">
        <v>3</v>
      </c>
      <c r="S11" s="53">
        <v>1</v>
      </c>
      <c r="T11" s="53"/>
      <c r="U11" s="53"/>
      <c r="V11" s="53"/>
      <c r="W11" s="53">
        <v>1</v>
      </c>
      <c r="X11" s="53"/>
      <c r="Y11" s="53">
        <v>1</v>
      </c>
      <c r="Z11" s="53">
        <v>2</v>
      </c>
      <c r="AA11" s="53"/>
      <c r="AB11" s="53"/>
      <c r="AC11" s="53"/>
      <c r="AD11" s="53"/>
      <c r="AE11" s="53"/>
      <c r="AF11" s="53">
        <v>1</v>
      </c>
      <c r="AG11" s="53"/>
      <c r="AH11" s="53">
        <v>1</v>
      </c>
      <c r="AI11" s="53">
        <v>1</v>
      </c>
      <c r="AJ11" s="53"/>
      <c r="AK11" s="53"/>
      <c r="AL11" s="53">
        <v>1</v>
      </c>
      <c r="AM11" s="53">
        <v>1</v>
      </c>
      <c r="AN11" s="53"/>
      <c r="AO11" s="53"/>
      <c r="AP11" s="53"/>
      <c r="AQ11" s="50">
        <v>20</v>
      </c>
    </row>
    <row r="12" spans="1:43" ht="21.75" customHeight="1" x14ac:dyDescent="0.25">
      <c r="A12" s="48" t="s">
        <v>84</v>
      </c>
      <c r="B12" s="52"/>
      <c r="C12" s="52"/>
      <c r="D12" s="52"/>
      <c r="E12" s="52"/>
      <c r="F12" s="52"/>
      <c r="G12" s="52"/>
      <c r="H12" s="52"/>
      <c r="I12" s="53"/>
      <c r="J12" s="53">
        <v>1</v>
      </c>
      <c r="K12" s="53">
        <v>1</v>
      </c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>
        <v>1</v>
      </c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0">
        <v>3</v>
      </c>
    </row>
    <row r="13" spans="1:43" ht="21.75" customHeight="1" x14ac:dyDescent="0.25">
      <c r="A13" s="48" t="s">
        <v>85</v>
      </c>
      <c r="B13" s="52"/>
      <c r="C13" s="52"/>
      <c r="D13" s="52"/>
      <c r="E13" s="52"/>
      <c r="F13" s="52"/>
      <c r="G13" s="52"/>
      <c r="H13" s="52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>
        <v>1</v>
      </c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>
        <v>1</v>
      </c>
      <c r="AM13" s="53"/>
      <c r="AN13" s="53"/>
      <c r="AO13" s="53"/>
      <c r="AP13" s="53"/>
      <c r="AQ13" s="50">
        <v>2</v>
      </c>
    </row>
    <row r="14" spans="1:43" ht="21.75" customHeight="1" x14ac:dyDescent="0.25">
      <c r="A14" s="48" t="s">
        <v>86</v>
      </c>
      <c r="B14" s="52"/>
      <c r="C14" s="52"/>
      <c r="D14" s="52"/>
      <c r="E14" s="52"/>
      <c r="F14" s="52"/>
      <c r="G14" s="52"/>
      <c r="H14" s="52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>
        <v>1</v>
      </c>
      <c r="AC14" s="53"/>
      <c r="AD14" s="53"/>
      <c r="AE14" s="53"/>
      <c r="AF14" s="53"/>
      <c r="AG14" s="53"/>
      <c r="AH14" s="53">
        <v>1</v>
      </c>
      <c r="AI14" s="53"/>
      <c r="AJ14" s="53"/>
      <c r="AK14" s="53"/>
      <c r="AL14" s="53"/>
      <c r="AM14" s="53"/>
      <c r="AN14" s="53"/>
      <c r="AO14" s="53"/>
      <c r="AP14" s="53"/>
      <c r="AQ14" s="50">
        <v>2</v>
      </c>
    </row>
    <row r="15" spans="1:43" ht="21.75" customHeight="1" x14ac:dyDescent="0.25">
      <c r="A15" s="48" t="s">
        <v>87</v>
      </c>
      <c r="B15" s="52"/>
      <c r="C15" s="52"/>
      <c r="D15" s="52"/>
      <c r="E15" s="52"/>
      <c r="F15" s="52"/>
      <c r="G15" s="52"/>
      <c r="H15" s="52"/>
      <c r="I15" s="53"/>
      <c r="J15" s="53"/>
      <c r="K15" s="53"/>
      <c r="L15" s="53"/>
      <c r="M15" s="53"/>
      <c r="N15" s="53">
        <v>1</v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0">
        <v>1</v>
      </c>
    </row>
    <row r="16" spans="1:43" ht="21.75" customHeight="1" x14ac:dyDescent="0.25">
      <c r="A16" s="48" t="s">
        <v>37</v>
      </c>
      <c r="B16" s="52"/>
      <c r="C16" s="52">
        <v>1</v>
      </c>
      <c r="D16" s="52"/>
      <c r="E16" s="52"/>
      <c r="F16" s="52"/>
      <c r="G16" s="52"/>
      <c r="H16" s="52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0">
        <v>1</v>
      </c>
    </row>
    <row r="17" spans="1:43" ht="21.75" customHeight="1" x14ac:dyDescent="0.25">
      <c r="A17" s="48" t="s">
        <v>88</v>
      </c>
      <c r="B17" s="52"/>
      <c r="C17" s="52"/>
      <c r="D17" s="52"/>
      <c r="E17" s="52"/>
      <c r="F17" s="52"/>
      <c r="G17" s="52"/>
      <c r="H17" s="52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>
        <v>1</v>
      </c>
      <c r="AD17" s="53"/>
      <c r="AE17" s="53"/>
      <c r="AF17" s="53"/>
      <c r="AG17" s="53"/>
      <c r="AH17" s="53"/>
      <c r="AI17" s="53"/>
      <c r="AJ17" s="53"/>
      <c r="AK17" s="53"/>
      <c r="AL17" s="53"/>
      <c r="AM17" s="53">
        <v>1</v>
      </c>
      <c r="AN17" s="53"/>
      <c r="AO17" s="53"/>
      <c r="AP17" s="53"/>
      <c r="AQ17" s="50">
        <v>2</v>
      </c>
    </row>
    <row r="18" spans="1:43" ht="21.75" customHeight="1" x14ac:dyDescent="0.25">
      <c r="A18" s="48" t="s">
        <v>5</v>
      </c>
      <c r="B18" s="52"/>
      <c r="C18" s="52"/>
      <c r="D18" s="52"/>
      <c r="E18" s="52"/>
      <c r="F18" s="52"/>
      <c r="G18" s="52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>
        <v>1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0">
        <v>1</v>
      </c>
    </row>
    <row r="19" spans="1:43" ht="21.75" customHeight="1" x14ac:dyDescent="0.25">
      <c r="A19" s="48" t="s">
        <v>89</v>
      </c>
      <c r="B19" s="52"/>
      <c r="C19" s="52"/>
      <c r="D19" s="52"/>
      <c r="E19" s="52"/>
      <c r="F19" s="52"/>
      <c r="G19" s="52"/>
      <c r="H19" s="52"/>
      <c r="I19" s="53"/>
      <c r="J19" s="53"/>
      <c r="K19" s="53"/>
      <c r="L19" s="53">
        <v>1</v>
      </c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0">
        <v>1</v>
      </c>
    </row>
    <row r="20" spans="1:43" ht="21.75" customHeight="1" x14ac:dyDescent="0.25">
      <c r="A20" s="48" t="s">
        <v>90</v>
      </c>
      <c r="B20" s="52"/>
      <c r="C20" s="52"/>
      <c r="D20" s="52"/>
      <c r="E20" s="52"/>
      <c r="F20" s="52"/>
      <c r="G20" s="52"/>
      <c r="H20" s="52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>
        <v>1</v>
      </c>
      <c r="AA20" s="53"/>
      <c r="AB20" s="53">
        <v>1</v>
      </c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0">
        <v>2</v>
      </c>
    </row>
    <row r="21" spans="1:43" ht="21.75" customHeight="1" x14ac:dyDescent="0.25">
      <c r="A21" s="48" t="s">
        <v>6</v>
      </c>
      <c r="B21" s="52"/>
      <c r="C21" s="52"/>
      <c r="D21" s="52"/>
      <c r="E21" s="52"/>
      <c r="F21" s="52"/>
      <c r="G21" s="52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>
        <v>1</v>
      </c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0">
        <v>1</v>
      </c>
    </row>
    <row r="22" spans="1:43" ht="21.75" customHeight="1" x14ac:dyDescent="0.25">
      <c r="A22" s="48" t="s">
        <v>91</v>
      </c>
      <c r="B22" s="52"/>
      <c r="C22" s="52"/>
      <c r="D22" s="52"/>
      <c r="E22" s="52"/>
      <c r="F22" s="52"/>
      <c r="G22" s="52">
        <v>1</v>
      </c>
      <c r="H22" s="52">
        <v>1</v>
      </c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>
        <v>1</v>
      </c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0">
        <v>3</v>
      </c>
    </row>
    <row r="23" spans="1:43" ht="21.75" customHeight="1" x14ac:dyDescent="0.25">
      <c r="A23" s="48" t="s">
        <v>38</v>
      </c>
      <c r="B23" s="52"/>
      <c r="C23" s="52"/>
      <c r="D23" s="52"/>
      <c r="E23" s="52"/>
      <c r="F23" s="52"/>
      <c r="G23" s="52"/>
      <c r="H23" s="52">
        <v>1</v>
      </c>
      <c r="I23" s="53"/>
      <c r="J23" s="53"/>
      <c r="K23" s="53"/>
      <c r="L23" s="53"/>
      <c r="M23" s="53">
        <v>1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>
        <v>1</v>
      </c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0">
        <v>3</v>
      </c>
    </row>
    <row r="24" spans="1:43" ht="21.75" customHeight="1" x14ac:dyDescent="0.25">
      <c r="A24" s="48" t="s">
        <v>92</v>
      </c>
      <c r="B24" s="52"/>
      <c r="C24" s="52"/>
      <c r="D24" s="52"/>
      <c r="E24" s="52"/>
      <c r="F24" s="52"/>
      <c r="G24" s="52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>
        <v>1</v>
      </c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>
        <v>1</v>
      </c>
      <c r="AM24" s="53"/>
      <c r="AN24" s="53"/>
      <c r="AO24" s="53"/>
      <c r="AP24" s="53"/>
      <c r="AQ24" s="50">
        <v>2</v>
      </c>
    </row>
    <row r="25" spans="1:43" s="5" customFormat="1" ht="21.75" customHeight="1" x14ac:dyDescent="0.25">
      <c r="A25" s="48" t="s">
        <v>93</v>
      </c>
      <c r="B25" s="52"/>
      <c r="C25" s="52"/>
      <c r="D25" s="52"/>
      <c r="E25" s="52">
        <v>1</v>
      </c>
      <c r="F25" s="52"/>
      <c r="G25" s="52">
        <v>1</v>
      </c>
      <c r="H25" s="52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>
        <v>1</v>
      </c>
      <c r="AI25" s="53"/>
      <c r="AJ25" s="53"/>
      <c r="AK25" s="53">
        <v>1</v>
      </c>
      <c r="AL25" s="53"/>
      <c r="AM25" s="53"/>
      <c r="AN25" s="53"/>
      <c r="AO25" s="53"/>
      <c r="AP25" s="53"/>
      <c r="AQ25" s="50">
        <v>4</v>
      </c>
    </row>
    <row r="26" spans="1:43" ht="21.75" customHeight="1" x14ac:dyDescent="0.25">
      <c r="A26" s="48" t="s">
        <v>94</v>
      </c>
      <c r="B26" s="52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>
        <v>1</v>
      </c>
      <c r="AM26" s="53"/>
      <c r="AN26" s="53"/>
      <c r="AO26" s="53"/>
      <c r="AP26" s="53"/>
      <c r="AQ26" s="50">
        <v>1</v>
      </c>
    </row>
    <row r="27" spans="1:43" ht="21.75" customHeight="1" x14ac:dyDescent="0.25">
      <c r="A27" s="48" t="s">
        <v>7</v>
      </c>
      <c r="B27" s="52"/>
      <c r="C27" s="52"/>
      <c r="D27" s="52"/>
      <c r="E27" s="52"/>
      <c r="F27" s="52"/>
      <c r="G27" s="52"/>
      <c r="H27" s="52"/>
      <c r="I27" s="53"/>
      <c r="J27" s="53"/>
      <c r="K27" s="53"/>
      <c r="L27" s="53"/>
      <c r="M27" s="53"/>
      <c r="N27" s="53"/>
      <c r="O27" s="53"/>
      <c r="P27" s="53"/>
      <c r="Q27" s="53">
        <v>1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0">
        <v>1</v>
      </c>
    </row>
    <row r="28" spans="1:43" ht="21.75" customHeight="1" x14ac:dyDescent="0.25">
      <c r="A28" s="48" t="s">
        <v>28</v>
      </c>
      <c r="B28" s="51">
        <v>1</v>
      </c>
      <c r="C28" s="51">
        <v>1</v>
      </c>
      <c r="D28" s="51">
        <v>1</v>
      </c>
      <c r="E28" s="51">
        <v>2</v>
      </c>
      <c r="F28" s="51">
        <v>2</v>
      </c>
      <c r="G28" s="51">
        <v>4</v>
      </c>
      <c r="H28" s="51">
        <v>3</v>
      </c>
      <c r="I28" s="51">
        <v>4</v>
      </c>
      <c r="J28" s="51">
        <v>5</v>
      </c>
      <c r="K28" s="51">
        <v>7</v>
      </c>
      <c r="L28" s="51">
        <v>5</v>
      </c>
      <c r="M28" s="51">
        <v>7</v>
      </c>
      <c r="N28" s="51">
        <v>5</v>
      </c>
      <c r="O28" s="51">
        <v>6</v>
      </c>
      <c r="P28" s="51">
        <v>4</v>
      </c>
      <c r="Q28" s="51">
        <v>5</v>
      </c>
      <c r="R28" s="51">
        <v>4</v>
      </c>
      <c r="S28" s="51">
        <v>3</v>
      </c>
      <c r="T28" s="51">
        <v>2</v>
      </c>
      <c r="U28" s="51">
        <v>3</v>
      </c>
      <c r="V28" s="51">
        <v>10</v>
      </c>
      <c r="W28" s="51">
        <v>4</v>
      </c>
      <c r="X28" s="51">
        <v>1</v>
      </c>
      <c r="Y28" s="51">
        <v>4</v>
      </c>
      <c r="Z28" s="51">
        <v>7</v>
      </c>
      <c r="AA28" s="51">
        <v>5</v>
      </c>
      <c r="AB28" s="51">
        <v>8</v>
      </c>
      <c r="AC28" s="51">
        <v>2</v>
      </c>
      <c r="AD28" s="51">
        <v>4</v>
      </c>
      <c r="AE28" s="51">
        <v>3</v>
      </c>
      <c r="AF28" s="51">
        <v>5</v>
      </c>
      <c r="AG28" s="51">
        <v>5</v>
      </c>
      <c r="AH28" s="51">
        <v>6</v>
      </c>
      <c r="AI28" s="51">
        <v>5</v>
      </c>
      <c r="AJ28" s="51">
        <v>4</v>
      </c>
      <c r="AK28" s="51">
        <v>2</v>
      </c>
      <c r="AL28" s="51">
        <v>7</v>
      </c>
      <c r="AM28" s="51">
        <v>4</v>
      </c>
      <c r="AN28" s="51">
        <v>2</v>
      </c>
      <c r="AO28" s="51">
        <v>1</v>
      </c>
      <c r="AP28" s="51">
        <v>1</v>
      </c>
      <c r="AQ28" s="51">
        <v>164</v>
      </c>
    </row>
    <row r="29" spans="1:43" ht="21.75" customHeight="1" x14ac:dyDescent="0.25">
      <c r="A29" s="28"/>
      <c r="B29" s="26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43" ht="21.75" customHeight="1" x14ac:dyDescent="0.25">
      <c r="A30" s="28"/>
      <c r="B30" s="26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43" ht="21.75" customHeight="1" x14ac:dyDescent="0.25">
      <c r="A31" s="28"/>
      <c r="B31" s="26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43" ht="21.75" customHeight="1" x14ac:dyDescent="0.25">
      <c r="A32" s="28"/>
      <c r="B32" s="26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21.75" customHeight="1" x14ac:dyDescent="0.25">
      <c r="A33" s="28"/>
      <c r="B33" s="26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21.75" customHeight="1" x14ac:dyDescent="0.25">
      <c r="A34" s="28"/>
      <c r="B34" s="26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21.75" customHeight="1" x14ac:dyDescent="0.25">
      <c r="A35" s="28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21.75" customHeight="1" x14ac:dyDescent="0.25">
      <c r="A36" s="28"/>
      <c r="B36" s="26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</sheetData>
  <mergeCells count="1">
    <mergeCell ref="B1:A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O34"/>
  <sheetViews>
    <sheetView topLeftCell="B1" zoomScale="70" zoomScaleNormal="70" workbookViewId="0">
      <selection activeCell="M21" sqref="M21"/>
    </sheetView>
  </sheetViews>
  <sheetFormatPr defaultRowHeight="21.75" customHeight="1" x14ac:dyDescent="0.25"/>
  <cols>
    <col min="1" max="1" width="35.5703125" customWidth="1"/>
    <col min="2" max="2" width="24.5703125" customWidth="1"/>
    <col min="3" max="10" width="24.5703125" style="6" customWidth="1"/>
    <col min="11" max="11" width="24.5703125" customWidth="1"/>
    <col min="12" max="12" width="24.5703125" style="17" customWidth="1"/>
    <col min="13" max="15" width="24.5703125" customWidth="1"/>
  </cols>
  <sheetData>
    <row r="1" spans="1:15" ht="51.75" customHeight="1" x14ac:dyDescent="0.25">
      <c r="C1" s="68" t="s">
        <v>68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ht="21.75" customHeight="1" x14ac:dyDescent="0.3">
      <c r="A2" s="16"/>
      <c r="B2" s="16"/>
      <c r="C2" s="7"/>
      <c r="D2" s="66" t="s">
        <v>31</v>
      </c>
      <c r="E2" s="66"/>
      <c r="F2" s="66"/>
      <c r="G2" s="66"/>
      <c r="H2" s="66" t="s">
        <v>32</v>
      </c>
      <c r="I2" s="70"/>
      <c r="J2" s="66" t="s">
        <v>33</v>
      </c>
      <c r="K2" s="66"/>
      <c r="L2" s="67" t="s">
        <v>34</v>
      </c>
      <c r="M2" s="67"/>
      <c r="N2" s="67"/>
      <c r="O2" s="67"/>
    </row>
    <row r="3" spans="1:15" ht="198" customHeight="1" thickBot="1" x14ac:dyDescent="0.3">
      <c r="A3" s="9" t="s">
        <v>0</v>
      </c>
      <c r="B3" s="10" t="s">
        <v>29</v>
      </c>
      <c r="C3" s="11" t="s">
        <v>69</v>
      </c>
      <c r="D3" s="12" t="s">
        <v>39</v>
      </c>
      <c r="E3" s="13" t="s">
        <v>40</v>
      </c>
      <c r="F3" s="13" t="s">
        <v>41</v>
      </c>
      <c r="G3" s="14" t="s">
        <v>42</v>
      </c>
      <c r="H3" s="12" t="s">
        <v>43</v>
      </c>
      <c r="I3" s="19" t="s">
        <v>44</v>
      </c>
      <c r="J3" s="12" t="s">
        <v>45</v>
      </c>
      <c r="K3" s="15" t="s">
        <v>46</v>
      </c>
      <c r="L3" s="18" t="s">
        <v>47</v>
      </c>
      <c r="M3" s="13" t="s">
        <v>48</v>
      </c>
      <c r="N3" s="13" t="s">
        <v>49</v>
      </c>
      <c r="O3" s="15" t="s">
        <v>50</v>
      </c>
    </row>
    <row r="4" spans="1:15" s="5" customFormat="1" ht="21.75" customHeight="1" thickBot="1" x14ac:dyDescent="0.3">
      <c r="A4" s="21" t="s">
        <v>2</v>
      </c>
      <c r="B4" s="58">
        <f>SUM(B5:B29)</f>
        <v>164</v>
      </c>
      <c r="C4" s="58">
        <f t="shared" ref="C4:O4" si="0">SUM(C5:C29)</f>
        <v>39</v>
      </c>
      <c r="D4" s="58">
        <f t="shared" si="0"/>
        <v>11</v>
      </c>
      <c r="E4" s="58">
        <f t="shared" si="0"/>
        <v>1</v>
      </c>
      <c r="F4" s="58">
        <f t="shared" si="0"/>
        <v>7</v>
      </c>
      <c r="G4" s="58">
        <f t="shared" si="0"/>
        <v>3</v>
      </c>
      <c r="H4" s="58">
        <f t="shared" si="0"/>
        <v>28</v>
      </c>
      <c r="I4" s="58">
        <f t="shared" si="0"/>
        <v>28</v>
      </c>
      <c r="J4" s="58">
        <f t="shared" si="0"/>
        <v>3</v>
      </c>
      <c r="K4" s="58">
        <f t="shared" si="0"/>
        <v>3</v>
      </c>
      <c r="L4" s="58">
        <f t="shared" si="0"/>
        <v>122</v>
      </c>
      <c r="M4" s="58">
        <f t="shared" si="0"/>
        <v>6</v>
      </c>
      <c r="N4" s="58">
        <f t="shared" si="0"/>
        <v>106</v>
      </c>
      <c r="O4" s="58">
        <f t="shared" si="0"/>
        <v>10</v>
      </c>
    </row>
    <row r="5" spans="1:15" ht="21.75" customHeight="1" x14ac:dyDescent="0.25">
      <c r="A5" s="61" t="s">
        <v>78</v>
      </c>
      <c r="B5" s="35">
        <v>5</v>
      </c>
      <c r="C5" s="48">
        <v>3</v>
      </c>
      <c r="D5" s="59">
        <v>2</v>
      </c>
      <c r="E5" s="47">
        <v>0</v>
      </c>
      <c r="F5" s="47">
        <v>1</v>
      </c>
      <c r="G5" s="47">
        <v>1</v>
      </c>
      <c r="H5" s="59">
        <v>1</v>
      </c>
      <c r="I5" s="47">
        <v>1</v>
      </c>
      <c r="J5" s="59">
        <v>0</v>
      </c>
      <c r="K5" s="47">
        <v>0</v>
      </c>
      <c r="L5" s="60">
        <v>2</v>
      </c>
      <c r="M5" s="47">
        <v>0</v>
      </c>
      <c r="N5" s="47">
        <v>2</v>
      </c>
      <c r="O5" s="47">
        <v>0</v>
      </c>
    </row>
    <row r="6" spans="1:15" ht="21.75" customHeight="1" x14ac:dyDescent="0.25">
      <c r="A6" s="61" t="s">
        <v>79</v>
      </c>
      <c r="B6" s="35">
        <v>8</v>
      </c>
      <c r="C6" s="48">
        <v>1</v>
      </c>
      <c r="D6" s="59"/>
      <c r="E6" s="47">
        <v>0</v>
      </c>
      <c r="F6" s="47">
        <v>0</v>
      </c>
      <c r="G6" s="47">
        <v>0</v>
      </c>
      <c r="H6" s="59">
        <v>1</v>
      </c>
      <c r="I6" s="47">
        <v>1</v>
      </c>
      <c r="J6" s="59">
        <v>0</v>
      </c>
      <c r="K6" s="47">
        <v>0</v>
      </c>
      <c r="L6" s="60">
        <v>7</v>
      </c>
      <c r="M6" s="47">
        <v>0</v>
      </c>
      <c r="N6" s="47">
        <v>6</v>
      </c>
      <c r="O6" s="47">
        <v>1</v>
      </c>
    </row>
    <row r="7" spans="1:15" ht="21.75" customHeight="1" x14ac:dyDescent="0.25">
      <c r="A7" s="61" t="s">
        <v>80</v>
      </c>
      <c r="B7" s="35">
        <v>3</v>
      </c>
      <c r="C7" s="48">
        <v>0</v>
      </c>
      <c r="D7" s="59"/>
      <c r="E7" s="47">
        <v>0</v>
      </c>
      <c r="F7" s="47">
        <v>0</v>
      </c>
      <c r="G7" s="47">
        <v>0</v>
      </c>
      <c r="H7" s="59">
        <v>0</v>
      </c>
      <c r="I7" s="47">
        <v>0</v>
      </c>
      <c r="J7" s="59">
        <v>0</v>
      </c>
      <c r="K7" s="47">
        <v>0</v>
      </c>
      <c r="L7" s="60">
        <v>3</v>
      </c>
      <c r="M7" s="47">
        <v>1</v>
      </c>
      <c r="N7" s="47">
        <v>2</v>
      </c>
      <c r="O7" s="47">
        <v>0</v>
      </c>
    </row>
    <row r="8" spans="1:15" ht="21.75" customHeight="1" x14ac:dyDescent="0.25">
      <c r="A8" s="61" t="s">
        <v>3</v>
      </c>
      <c r="B8" s="35">
        <v>76</v>
      </c>
      <c r="C8" s="48">
        <v>14</v>
      </c>
      <c r="D8" s="62">
        <v>1</v>
      </c>
      <c r="E8" s="47">
        <v>0</v>
      </c>
      <c r="F8" s="47">
        <v>1</v>
      </c>
      <c r="G8" s="47">
        <v>0</v>
      </c>
      <c r="H8" s="59">
        <v>13</v>
      </c>
      <c r="I8" s="47">
        <v>13</v>
      </c>
      <c r="J8" s="59">
        <v>2</v>
      </c>
      <c r="K8" s="47">
        <v>2</v>
      </c>
      <c r="L8" s="60">
        <v>60</v>
      </c>
      <c r="M8" s="47">
        <v>3</v>
      </c>
      <c r="N8" s="47">
        <v>50</v>
      </c>
      <c r="O8" s="47">
        <v>7</v>
      </c>
    </row>
    <row r="9" spans="1:15" ht="21.75" customHeight="1" x14ac:dyDescent="0.25">
      <c r="A9" s="61" t="s">
        <v>81</v>
      </c>
      <c r="B9" s="35">
        <v>2</v>
      </c>
      <c r="C9" s="48">
        <v>1</v>
      </c>
      <c r="D9" s="59"/>
      <c r="E9" s="47">
        <v>0</v>
      </c>
      <c r="F9" s="47">
        <v>0</v>
      </c>
      <c r="G9" s="47">
        <v>0</v>
      </c>
      <c r="H9" s="59">
        <v>1</v>
      </c>
      <c r="I9" s="47">
        <v>1</v>
      </c>
      <c r="J9" s="59">
        <v>0</v>
      </c>
      <c r="K9" s="47">
        <v>0</v>
      </c>
      <c r="L9" s="60">
        <v>1</v>
      </c>
      <c r="M9" s="47">
        <v>1</v>
      </c>
      <c r="N9" s="47">
        <v>0</v>
      </c>
      <c r="O9" s="47">
        <v>0</v>
      </c>
    </row>
    <row r="10" spans="1:15" ht="21.75" customHeight="1" x14ac:dyDescent="0.25">
      <c r="A10" s="61" t="s">
        <v>4</v>
      </c>
      <c r="B10" s="35">
        <v>16</v>
      </c>
      <c r="C10" s="48">
        <v>5</v>
      </c>
      <c r="D10" s="59">
        <v>1</v>
      </c>
      <c r="E10" s="47">
        <v>0</v>
      </c>
      <c r="F10" s="47">
        <v>0</v>
      </c>
      <c r="G10" s="47">
        <v>1</v>
      </c>
      <c r="H10" s="59">
        <v>4</v>
      </c>
      <c r="I10" s="47">
        <v>4</v>
      </c>
      <c r="J10" s="59">
        <v>0</v>
      </c>
      <c r="K10" s="47">
        <v>0</v>
      </c>
      <c r="L10" s="60">
        <v>11</v>
      </c>
      <c r="M10" s="47">
        <v>0</v>
      </c>
      <c r="N10" s="47">
        <v>11</v>
      </c>
      <c r="O10" s="47">
        <v>0</v>
      </c>
    </row>
    <row r="11" spans="1:15" ht="21.75" customHeight="1" x14ac:dyDescent="0.25">
      <c r="A11" s="61" t="s">
        <v>82</v>
      </c>
      <c r="B11" s="35">
        <v>2</v>
      </c>
      <c r="C11" s="48">
        <v>1</v>
      </c>
      <c r="D11" s="59">
        <v>1</v>
      </c>
      <c r="E11" s="47">
        <v>0</v>
      </c>
      <c r="F11" s="47">
        <v>1</v>
      </c>
      <c r="G11" s="47">
        <v>0</v>
      </c>
      <c r="H11" s="59">
        <v>0</v>
      </c>
      <c r="I11" s="47">
        <v>0</v>
      </c>
      <c r="J11" s="59">
        <v>0</v>
      </c>
      <c r="K11" s="47">
        <v>0</v>
      </c>
      <c r="L11" s="60">
        <v>1</v>
      </c>
      <c r="M11" s="47">
        <v>0</v>
      </c>
      <c r="N11" s="47">
        <v>1</v>
      </c>
      <c r="O11" s="47">
        <v>0</v>
      </c>
    </row>
    <row r="12" spans="1:15" ht="21.75" customHeight="1" x14ac:dyDescent="0.25">
      <c r="A12" s="61" t="s">
        <v>83</v>
      </c>
      <c r="B12" s="35">
        <v>2</v>
      </c>
      <c r="C12" s="48">
        <v>0</v>
      </c>
      <c r="D12" s="59"/>
      <c r="E12" s="47">
        <v>0</v>
      </c>
      <c r="F12" s="47">
        <v>0</v>
      </c>
      <c r="G12" s="47">
        <v>0</v>
      </c>
      <c r="H12" s="59">
        <v>0</v>
      </c>
      <c r="I12" s="47">
        <v>0</v>
      </c>
      <c r="J12" s="59">
        <v>0</v>
      </c>
      <c r="K12" s="47">
        <v>0</v>
      </c>
      <c r="L12" s="60">
        <v>2</v>
      </c>
      <c r="M12" s="47">
        <v>0</v>
      </c>
      <c r="N12" s="47">
        <v>2</v>
      </c>
      <c r="O12" s="47">
        <v>0</v>
      </c>
    </row>
    <row r="13" spans="1:15" ht="21.75" customHeight="1" x14ac:dyDescent="0.25">
      <c r="A13" s="61" t="s">
        <v>36</v>
      </c>
      <c r="B13" s="35">
        <v>20</v>
      </c>
      <c r="C13" s="48">
        <v>6</v>
      </c>
      <c r="D13" s="59">
        <v>1</v>
      </c>
      <c r="E13" s="47">
        <v>0</v>
      </c>
      <c r="F13" s="47">
        <v>0</v>
      </c>
      <c r="G13" s="47">
        <v>1</v>
      </c>
      <c r="H13" s="59">
        <v>5</v>
      </c>
      <c r="I13" s="47">
        <v>5</v>
      </c>
      <c r="J13" s="59">
        <v>0</v>
      </c>
      <c r="K13" s="47">
        <v>0</v>
      </c>
      <c r="L13" s="60">
        <v>14</v>
      </c>
      <c r="M13" s="47">
        <v>1</v>
      </c>
      <c r="N13" s="47">
        <v>11</v>
      </c>
      <c r="O13" s="47">
        <v>2</v>
      </c>
    </row>
    <row r="14" spans="1:15" ht="21.75" customHeight="1" x14ac:dyDescent="0.25">
      <c r="A14" s="61" t="s">
        <v>84</v>
      </c>
      <c r="B14" s="35">
        <v>3</v>
      </c>
      <c r="C14" s="48">
        <v>2</v>
      </c>
      <c r="D14" s="59"/>
      <c r="E14" s="47">
        <v>0</v>
      </c>
      <c r="F14" s="47">
        <v>0</v>
      </c>
      <c r="G14" s="47">
        <v>0</v>
      </c>
      <c r="H14" s="59">
        <v>2</v>
      </c>
      <c r="I14" s="47">
        <v>2</v>
      </c>
      <c r="J14" s="59">
        <v>0</v>
      </c>
      <c r="K14" s="47">
        <v>0</v>
      </c>
      <c r="L14" s="60">
        <v>1</v>
      </c>
      <c r="M14" s="47">
        <v>0</v>
      </c>
      <c r="N14" s="47">
        <v>1</v>
      </c>
      <c r="O14" s="47">
        <v>0</v>
      </c>
    </row>
    <row r="15" spans="1:15" ht="21.75" customHeight="1" x14ac:dyDescent="0.25">
      <c r="A15" s="61" t="s">
        <v>85</v>
      </c>
      <c r="B15" s="35">
        <v>2</v>
      </c>
      <c r="C15" s="48">
        <v>0</v>
      </c>
      <c r="D15" s="59"/>
      <c r="E15" s="47">
        <v>0</v>
      </c>
      <c r="F15" s="47">
        <v>0</v>
      </c>
      <c r="G15" s="47">
        <v>0</v>
      </c>
      <c r="H15" s="59">
        <v>0</v>
      </c>
      <c r="I15" s="47">
        <v>0</v>
      </c>
      <c r="J15" s="59">
        <v>0</v>
      </c>
      <c r="K15" s="47">
        <v>0</v>
      </c>
      <c r="L15" s="60">
        <v>2</v>
      </c>
      <c r="M15" s="47">
        <v>0</v>
      </c>
      <c r="N15" s="47">
        <v>2</v>
      </c>
      <c r="O15" s="47">
        <v>0</v>
      </c>
    </row>
    <row r="16" spans="1:15" ht="21.75" customHeight="1" x14ac:dyDescent="0.25">
      <c r="A16" s="61" t="s">
        <v>86</v>
      </c>
      <c r="B16" s="35">
        <v>2</v>
      </c>
      <c r="C16" s="48">
        <v>0</v>
      </c>
      <c r="D16" s="59"/>
      <c r="E16" s="47">
        <v>0</v>
      </c>
      <c r="F16" s="47">
        <v>0</v>
      </c>
      <c r="G16" s="47">
        <v>0</v>
      </c>
      <c r="H16" s="59">
        <v>0</v>
      </c>
      <c r="I16" s="47">
        <v>0</v>
      </c>
      <c r="J16" s="59">
        <v>0</v>
      </c>
      <c r="K16" s="47">
        <v>0</v>
      </c>
      <c r="L16" s="60">
        <v>2</v>
      </c>
      <c r="M16" s="47">
        <v>0</v>
      </c>
      <c r="N16" s="47">
        <v>2</v>
      </c>
      <c r="O16" s="47">
        <v>0</v>
      </c>
    </row>
    <row r="17" spans="1:15" ht="21.75" customHeight="1" x14ac:dyDescent="0.25">
      <c r="A17" s="61" t="s">
        <v>87</v>
      </c>
      <c r="B17" s="35">
        <v>1</v>
      </c>
      <c r="C17" s="48">
        <v>0</v>
      </c>
      <c r="D17" s="59"/>
      <c r="E17" s="47">
        <v>0</v>
      </c>
      <c r="F17" s="47">
        <v>0</v>
      </c>
      <c r="G17" s="47">
        <v>0</v>
      </c>
      <c r="H17" s="59">
        <v>0</v>
      </c>
      <c r="I17" s="47">
        <v>0</v>
      </c>
      <c r="J17" s="59">
        <v>0</v>
      </c>
      <c r="K17" s="47">
        <v>0</v>
      </c>
      <c r="L17" s="60">
        <v>1</v>
      </c>
      <c r="M17" s="47">
        <v>0</v>
      </c>
      <c r="N17" s="47">
        <v>1</v>
      </c>
      <c r="O17" s="47">
        <v>0</v>
      </c>
    </row>
    <row r="18" spans="1:15" ht="21.75" customHeight="1" x14ac:dyDescent="0.25">
      <c r="A18" s="61" t="s">
        <v>37</v>
      </c>
      <c r="B18" s="35">
        <v>1</v>
      </c>
      <c r="C18" s="48">
        <v>1</v>
      </c>
      <c r="D18" s="59">
        <v>1</v>
      </c>
      <c r="E18" s="47">
        <v>0</v>
      </c>
      <c r="F18" s="47">
        <v>1</v>
      </c>
      <c r="G18" s="47">
        <v>0</v>
      </c>
      <c r="H18" s="59">
        <v>0</v>
      </c>
      <c r="I18" s="47">
        <v>0</v>
      </c>
      <c r="J18" s="59">
        <v>0</v>
      </c>
      <c r="K18" s="47">
        <v>0</v>
      </c>
      <c r="L18" s="60">
        <v>0</v>
      </c>
      <c r="M18" s="47">
        <v>0</v>
      </c>
      <c r="N18" s="47">
        <v>0</v>
      </c>
      <c r="O18" s="47">
        <v>0</v>
      </c>
    </row>
    <row r="19" spans="1:15" ht="21.75" customHeight="1" x14ac:dyDescent="0.25">
      <c r="A19" s="61" t="s">
        <v>88</v>
      </c>
      <c r="B19" s="35">
        <v>2</v>
      </c>
      <c r="C19" s="48">
        <v>0</v>
      </c>
      <c r="D19" s="59"/>
      <c r="E19" s="47">
        <v>0</v>
      </c>
      <c r="F19" s="47">
        <v>0</v>
      </c>
      <c r="G19" s="47">
        <v>0</v>
      </c>
      <c r="H19" s="59">
        <v>0</v>
      </c>
      <c r="I19" s="47">
        <v>0</v>
      </c>
      <c r="J19" s="59">
        <v>0</v>
      </c>
      <c r="K19" s="47">
        <v>0</v>
      </c>
      <c r="L19" s="60">
        <v>2</v>
      </c>
      <c r="M19" s="47">
        <v>0</v>
      </c>
      <c r="N19" s="47">
        <v>2</v>
      </c>
      <c r="O19" s="47">
        <v>0</v>
      </c>
    </row>
    <row r="20" spans="1:15" ht="21.75" customHeight="1" x14ac:dyDescent="0.25">
      <c r="A20" s="61" t="s">
        <v>5</v>
      </c>
      <c r="B20" s="35">
        <v>1</v>
      </c>
      <c r="C20" s="48">
        <v>0</v>
      </c>
      <c r="D20" s="59"/>
      <c r="E20" s="47">
        <v>0</v>
      </c>
      <c r="F20" s="47">
        <v>0</v>
      </c>
      <c r="G20" s="47">
        <v>0</v>
      </c>
      <c r="H20" s="59">
        <v>0</v>
      </c>
      <c r="I20" s="47">
        <v>0</v>
      </c>
      <c r="J20" s="59">
        <v>0</v>
      </c>
      <c r="K20" s="47">
        <v>0</v>
      </c>
      <c r="L20" s="60">
        <v>1</v>
      </c>
      <c r="M20" s="47">
        <v>0</v>
      </c>
      <c r="N20" s="47">
        <v>1</v>
      </c>
      <c r="O20" s="47">
        <v>0</v>
      </c>
    </row>
    <row r="21" spans="1:15" ht="21.75" customHeight="1" x14ac:dyDescent="0.25">
      <c r="A21" s="61" t="s">
        <v>89</v>
      </c>
      <c r="B21" s="35">
        <v>1</v>
      </c>
      <c r="C21" s="48">
        <v>1</v>
      </c>
      <c r="D21" s="59"/>
      <c r="E21" s="47">
        <v>0</v>
      </c>
      <c r="F21" s="47">
        <v>0</v>
      </c>
      <c r="G21" s="47">
        <v>0</v>
      </c>
      <c r="H21" s="59">
        <v>1</v>
      </c>
      <c r="I21" s="47">
        <v>1</v>
      </c>
      <c r="J21" s="59">
        <v>0</v>
      </c>
      <c r="K21" s="47">
        <v>0</v>
      </c>
      <c r="L21" s="60">
        <v>0</v>
      </c>
      <c r="M21" s="47">
        <v>0</v>
      </c>
      <c r="N21" s="47">
        <v>0</v>
      </c>
      <c r="O21" s="47">
        <v>0</v>
      </c>
    </row>
    <row r="22" spans="1:15" ht="21.75" customHeight="1" x14ac:dyDescent="0.25">
      <c r="A22" s="61" t="s">
        <v>90</v>
      </c>
      <c r="B22" s="35">
        <v>2</v>
      </c>
      <c r="C22" s="48">
        <v>0</v>
      </c>
      <c r="D22" s="59"/>
      <c r="E22" s="47">
        <v>0</v>
      </c>
      <c r="F22" s="47">
        <v>0</v>
      </c>
      <c r="G22" s="47">
        <v>0</v>
      </c>
      <c r="H22" s="59">
        <v>0</v>
      </c>
      <c r="I22" s="47">
        <v>0</v>
      </c>
      <c r="J22" s="59">
        <v>0</v>
      </c>
      <c r="K22" s="47">
        <v>0</v>
      </c>
      <c r="L22" s="60">
        <v>2</v>
      </c>
      <c r="M22" s="47">
        <v>0</v>
      </c>
      <c r="N22" s="47">
        <v>2</v>
      </c>
      <c r="O22" s="47">
        <v>0</v>
      </c>
    </row>
    <row r="23" spans="1:15" ht="21.75" customHeight="1" x14ac:dyDescent="0.25">
      <c r="A23" s="61" t="s">
        <v>6</v>
      </c>
      <c r="B23" s="35">
        <v>1</v>
      </c>
      <c r="C23" s="48">
        <v>0</v>
      </c>
      <c r="D23" s="59"/>
      <c r="E23" s="47">
        <v>0</v>
      </c>
      <c r="F23" s="47">
        <v>0</v>
      </c>
      <c r="G23" s="47">
        <v>0</v>
      </c>
      <c r="H23" s="59">
        <v>0</v>
      </c>
      <c r="I23" s="47">
        <v>0</v>
      </c>
      <c r="J23" s="59">
        <v>0</v>
      </c>
      <c r="K23" s="47">
        <v>0</v>
      </c>
      <c r="L23" s="60">
        <v>1</v>
      </c>
      <c r="M23" s="47">
        <v>0</v>
      </c>
      <c r="N23" s="47">
        <v>1</v>
      </c>
      <c r="O23" s="47">
        <v>0</v>
      </c>
    </row>
    <row r="24" spans="1:15" ht="21.75" customHeight="1" x14ac:dyDescent="0.25">
      <c r="A24" s="61" t="s">
        <v>91</v>
      </c>
      <c r="B24" s="35">
        <v>3</v>
      </c>
      <c r="C24" s="48">
        <v>2</v>
      </c>
      <c r="D24" s="59">
        <v>2</v>
      </c>
      <c r="E24" s="47">
        <v>1</v>
      </c>
      <c r="F24" s="47">
        <v>1</v>
      </c>
      <c r="G24" s="47">
        <v>0</v>
      </c>
      <c r="H24" s="59">
        <v>0</v>
      </c>
      <c r="I24" s="47">
        <v>0</v>
      </c>
      <c r="J24" s="59">
        <v>0</v>
      </c>
      <c r="K24" s="47">
        <v>0</v>
      </c>
      <c r="L24" s="60">
        <v>1</v>
      </c>
      <c r="M24" s="47">
        <v>0</v>
      </c>
      <c r="N24" s="47">
        <v>1</v>
      </c>
      <c r="O24" s="47">
        <v>0</v>
      </c>
    </row>
    <row r="25" spans="1:15" ht="21.75" customHeight="1" x14ac:dyDescent="0.25">
      <c r="A25" s="61" t="s">
        <v>38</v>
      </c>
      <c r="B25" s="35">
        <v>3</v>
      </c>
      <c r="C25" s="48">
        <v>0</v>
      </c>
      <c r="D25" s="59"/>
      <c r="E25" s="47">
        <v>0</v>
      </c>
      <c r="F25" s="47">
        <v>0</v>
      </c>
      <c r="G25" s="47">
        <v>0</v>
      </c>
      <c r="H25" s="59">
        <v>0</v>
      </c>
      <c r="I25" s="47">
        <v>0</v>
      </c>
      <c r="J25" s="59">
        <v>1</v>
      </c>
      <c r="K25" s="47">
        <v>1</v>
      </c>
      <c r="L25" s="60">
        <v>2</v>
      </c>
      <c r="M25" s="47">
        <v>0</v>
      </c>
      <c r="N25" s="47">
        <v>2</v>
      </c>
      <c r="O25" s="47">
        <v>0</v>
      </c>
    </row>
    <row r="26" spans="1:15" ht="21.75" customHeight="1" x14ac:dyDescent="0.25">
      <c r="A26" s="61" t="s">
        <v>92</v>
      </c>
      <c r="B26" s="35">
        <v>2</v>
      </c>
      <c r="C26" s="48">
        <v>0</v>
      </c>
      <c r="D26" s="59"/>
      <c r="E26" s="47">
        <v>0</v>
      </c>
      <c r="F26" s="47">
        <v>0</v>
      </c>
      <c r="G26" s="47">
        <v>0</v>
      </c>
      <c r="H26" s="59">
        <v>0</v>
      </c>
      <c r="I26" s="47">
        <v>0</v>
      </c>
      <c r="J26" s="59">
        <v>0</v>
      </c>
      <c r="K26" s="47">
        <v>0</v>
      </c>
      <c r="L26" s="60">
        <v>2</v>
      </c>
      <c r="M26" s="47">
        <v>0</v>
      </c>
      <c r="N26" s="47">
        <v>2</v>
      </c>
      <c r="O26" s="47">
        <v>0</v>
      </c>
    </row>
    <row r="27" spans="1:15" ht="21.75" customHeight="1" x14ac:dyDescent="0.25">
      <c r="A27" s="61" t="s">
        <v>93</v>
      </c>
      <c r="B27" s="35">
        <v>4</v>
      </c>
      <c r="C27" s="47">
        <v>2</v>
      </c>
      <c r="D27" s="62">
        <v>2</v>
      </c>
      <c r="E27" s="47">
        <v>0</v>
      </c>
      <c r="F27" s="47">
        <v>2</v>
      </c>
      <c r="G27" s="47">
        <v>0</v>
      </c>
      <c r="H27" s="59">
        <v>0</v>
      </c>
      <c r="I27" s="47">
        <v>0</v>
      </c>
      <c r="J27" s="62">
        <v>0</v>
      </c>
      <c r="K27" s="47">
        <v>0</v>
      </c>
      <c r="L27" s="63">
        <v>2</v>
      </c>
      <c r="M27" s="47">
        <v>0</v>
      </c>
      <c r="N27" s="47">
        <v>2</v>
      </c>
      <c r="O27" s="47">
        <v>0</v>
      </c>
    </row>
    <row r="28" spans="1:15" ht="21.75" customHeight="1" x14ac:dyDescent="0.25">
      <c r="A28" s="61" t="s">
        <v>94</v>
      </c>
      <c r="B28" s="35">
        <v>1</v>
      </c>
      <c r="C28" s="47">
        <v>0</v>
      </c>
      <c r="D28" s="62"/>
      <c r="E28" s="47">
        <v>0</v>
      </c>
      <c r="F28" s="47">
        <v>0</v>
      </c>
      <c r="G28" s="47">
        <v>0</v>
      </c>
      <c r="H28" s="59">
        <v>0</v>
      </c>
      <c r="I28" s="47">
        <v>0</v>
      </c>
      <c r="J28" s="59">
        <v>0</v>
      </c>
      <c r="K28" s="47">
        <v>0</v>
      </c>
      <c r="L28" s="63">
        <v>1</v>
      </c>
      <c r="M28" s="47">
        <v>0</v>
      </c>
      <c r="N28" s="47">
        <v>1</v>
      </c>
      <c r="O28" s="47">
        <v>0</v>
      </c>
    </row>
    <row r="29" spans="1:15" ht="21.75" customHeight="1" x14ac:dyDescent="0.25">
      <c r="A29" s="61" t="s">
        <v>7</v>
      </c>
      <c r="B29" s="37">
        <v>1</v>
      </c>
      <c r="C29" s="47">
        <v>0</v>
      </c>
      <c r="D29" s="62"/>
      <c r="E29" s="47">
        <v>0</v>
      </c>
      <c r="F29" s="47">
        <v>0</v>
      </c>
      <c r="G29" s="47">
        <v>0</v>
      </c>
      <c r="H29" s="59">
        <v>0</v>
      </c>
      <c r="I29" s="47">
        <v>0</v>
      </c>
      <c r="J29" s="62">
        <v>0</v>
      </c>
      <c r="K29" s="47">
        <v>0</v>
      </c>
      <c r="L29" s="63">
        <v>1</v>
      </c>
      <c r="M29" s="47">
        <v>0</v>
      </c>
      <c r="N29" s="47">
        <v>1</v>
      </c>
      <c r="O29" s="47">
        <v>0</v>
      </c>
    </row>
    <row r="30" spans="1:15" ht="21.75" customHeight="1" x14ac:dyDescent="0.25">
      <c r="A30" s="54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7"/>
      <c r="M30" s="56"/>
      <c r="N30" s="56"/>
      <c r="O30" s="56"/>
    </row>
    <row r="31" spans="1:15" ht="39.75" customHeight="1" x14ac:dyDescent="0.25">
      <c r="A31" s="8" t="s">
        <v>31</v>
      </c>
      <c r="B31" t="s">
        <v>51</v>
      </c>
      <c r="G31" s="69" t="s">
        <v>65</v>
      </c>
      <c r="H31" s="69"/>
      <c r="I31" s="42">
        <f>F4+I4+N4</f>
        <v>141</v>
      </c>
    </row>
    <row r="32" spans="1:15" ht="32.25" customHeight="1" x14ac:dyDescent="0.25">
      <c r="A32" s="8" t="s">
        <v>32</v>
      </c>
      <c r="B32" t="s">
        <v>52</v>
      </c>
      <c r="G32" s="69" t="s">
        <v>66</v>
      </c>
      <c r="H32" s="69"/>
      <c r="I32" s="42">
        <f>G4+K4+O4</f>
        <v>16</v>
      </c>
    </row>
    <row r="33" spans="1:9" ht="36" customHeight="1" x14ac:dyDescent="0.25">
      <c r="A33" s="8" t="s">
        <v>33</v>
      </c>
      <c r="B33" t="s">
        <v>53</v>
      </c>
      <c r="G33" s="69" t="s">
        <v>67</v>
      </c>
      <c r="H33" s="69"/>
      <c r="I33" s="42">
        <f>E4+M4</f>
        <v>7</v>
      </c>
    </row>
    <row r="34" spans="1:9" ht="28.5" customHeight="1" x14ac:dyDescent="0.25">
      <c r="A34" s="8" t="s">
        <v>34</v>
      </c>
      <c r="B34" t="s">
        <v>54</v>
      </c>
    </row>
  </sheetData>
  <mergeCells count="8">
    <mergeCell ref="J2:K2"/>
    <mergeCell ref="L2:O2"/>
    <mergeCell ref="C1:N1"/>
    <mergeCell ref="G33:H33"/>
    <mergeCell ref="G31:H31"/>
    <mergeCell ref="G32:H32"/>
    <mergeCell ref="D2:G2"/>
    <mergeCell ref="H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2025-07-17T02:00:28Z</dcterms:modified>
</cp:coreProperties>
</file>